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3" i="1" l="1"/>
  <c r="J365" i="1"/>
  <c r="E363" i="1"/>
  <c r="H363" i="1" s="1"/>
  <c r="E362" i="1"/>
  <c r="H362" i="1" s="1"/>
  <c r="I362" i="1" s="1"/>
  <c r="E361" i="1"/>
  <c r="H361" i="1" s="1"/>
  <c r="I361" i="1" s="1"/>
  <c r="E360" i="1"/>
  <c r="H360" i="1" s="1"/>
  <c r="I360" i="1" s="1"/>
  <c r="E359" i="1"/>
  <c r="H359" i="1" s="1"/>
  <c r="I359" i="1" s="1"/>
  <c r="E358" i="1"/>
  <c r="H358" i="1" s="1"/>
  <c r="I358" i="1" s="1"/>
  <c r="E355" i="1"/>
  <c r="H355" i="1" s="1"/>
  <c r="I355" i="1" s="1"/>
  <c r="E354" i="1"/>
  <c r="H354" i="1" s="1"/>
  <c r="I354" i="1" s="1"/>
  <c r="E353" i="1"/>
  <c r="H353" i="1" s="1"/>
  <c r="E338" i="1"/>
  <c r="H338" i="1" s="1"/>
  <c r="I338" i="1" s="1"/>
  <c r="J341" i="1"/>
  <c r="E337" i="1"/>
  <c r="H337" i="1" s="1"/>
  <c r="I337" i="1" s="1"/>
  <c r="E336" i="1"/>
  <c r="H336" i="1" s="1"/>
  <c r="I336" i="1" s="1"/>
  <c r="E335" i="1"/>
  <c r="H335" i="1" s="1"/>
  <c r="I335" i="1" s="1"/>
  <c r="E334" i="1"/>
  <c r="H334" i="1" s="1"/>
  <c r="I334" i="1" s="1"/>
  <c r="E333" i="1"/>
  <c r="H333" i="1" s="1"/>
  <c r="I333" i="1" s="1"/>
  <c r="E332" i="1"/>
  <c r="H332" i="1" s="1"/>
  <c r="I332" i="1" s="1"/>
  <c r="E331" i="1"/>
  <c r="H331" i="1" s="1"/>
  <c r="I331" i="1" s="1"/>
  <c r="E330" i="1"/>
  <c r="H330" i="1" s="1"/>
  <c r="I330" i="1" s="1"/>
  <c r="E329" i="1"/>
  <c r="H329" i="1" s="1"/>
  <c r="I329" i="1" s="1"/>
  <c r="E328" i="1"/>
  <c r="H328" i="1" s="1"/>
  <c r="I328" i="1" s="1"/>
  <c r="E327" i="1"/>
  <c r="H327" i="1" s="1"/>
  <c r="J322" i="1"/>
  <c r="E319" i="1"/>
  <c r="H319" i="1" s="1"/>
  <c r="I319" i="1" s="1"/>
  <c r="E318" i="1"/>
  <c r="H318" i="1" s="1"/>
  <c r="I318" i="1" s="1"/>
  <c r="E317" i="1"/>
  <c r="H317" i="1" s="1"/>
  <c r="I317" i="1" s="1"/>
  <c r="E316" i="1"/>
  <c r="H316" i="1" s="1"/>
  <c r="I316" i="1" s="1"/>
  <c r="E315" i="1"/>
  <c r="H315" i="1" s="1"/>
  <c r="I315" i="1" s="1"/>
  <c r="E314" i="1"/>
  <c r="H314" i="1" s="1"/>
  <c r="I314" i="1" s="1"/>
  <c r="E313" i="1"/>
  <c r="H313" i="1" s="1"/>
  <c r="I313" i="1" s="1"/>
  <c r="E312" i="1"/>
  <c r="H312" i="1" s="1"/>
  <c r="I312" i="1" s="1"/>
  <c r="E311" i="1"/>
  <c r="H311" i="1" s="1"/>
  <c r="I311" i="1" s="1"/>
  <c r="E310" i="1"/>
  <c r="H310" i="1" s="1"/>
  <c r="I310" i="1" s="1"/>
  <c r="E309" i="1"/>
  <c r="H309" i="1" s="1"/>
  <c r="I309" i="1" s="1"/>
  <c r="E308" i="1"/>
  <c r="H308" i="1" s="1"/>
  <c r="I308" i="1" s="1"/>
  <c r="E307" i="1"/>
  <c r="H307" i="1" s="1"/>
  <c r="I307" i="1" s="1"/>
  <c r="E306" i="1"/>
  <c r="H306" i="1" s="1"/>
  <c r="I306" i="1" s="1"/>
  <c r="E305" i="1"/>
  <c r="H305" i="1" s="1"/>
  <c r="I305" i="1" s="1"/>
  <c r="E304" i="1"/>
  <c r="H304" i="1" s="1"/>
  <c r="I304" i="1" s="1"/>
  <c r="E303" i="1"/>
  <c r="H303" i="1" s="1"/>
  <c r="I303" i="1" s="1"/>
  <c r="E302" i="1"/>
  <c r="H302" i="1" s="1"/>
  <c r="H365" i="1" l="1"/>
  <c r="I353" i="1"/>
  <c r="I365" i="1" s="1"/>
  <c r="I327" i="1"/>
  <c r="I341" i="1" s="1"/>
  <c r="H341" i="1"/>
  <c r="H322" i="1"/>
  <c r="I302" i="1"/>
  <c r="I322" i="1" s="1"/>
  <c r="I297" i="1"/>
  <c r="D294" i="1"/>
  <c r="G294" i="1" s="1"/>
  <c r="H294" i="1" s="1"/>
  <c r="D293" i="1"/>
  <c r="G293" i="1" s="1"/>
  <c r="H293" i="1" s="1"/>
  <c r="D292" i="1"/>
  <c r="G292" i="1" s="1"/>
  <c r="H292" i="1" s="1"/>
  <c r="D291" i="1"/>
  <c r="D290" i="1"/>
  <c r="G290" i="1" s="1"/>
  <c r="H290" i="1" s="1"/>
  <c r="D289" i="1"/>
  <c r="G289" i="1" s="1"/>
  <c r="H289" i="1" s="1"/>
  <c r="D288" i="1"/>
  <c r="G288" i="1" s="1"/>
  <c r="H288" i="1" s="1"/>
  <c r="D287" i="1"/>
  <c r="G287" i="1" s="1"/>
  <c r="H287" i="1" s="1"/>
  <c r="D286" i="1"/>
  <c r="G286" i="1" s="1"/>
  <c r="H286" i="1" s="1"/>
  <c r="D285" i="1"/>
  <c r="G285" i="1" s="1"/>
  <c r="H285" i="1" l="1"/>
  <c r="H297" i="1" s="1"/>
  <c r="G297" i="1"/>
  <c r="E264" i="1"/>
  <c r="E192" i="1"/>
  <c r="E112" i="1" l="1"/>
  <c r="H112" i="1" s="1"/>
  <c r="I112" i="1" s="1"/>
  <c r="E78" i="1"/>
  <c r="H78" i="1" s="1"/>
  <c r="I78" i="1" s="1"/>
  <c r="E25" i="1"/>
  <c r="H25" i="1" s="1"/>
  <c r="I25" i="1" s="1"/>
  <c r="E13" i="1"/>
  <c r="H13" i="1" s="1"/>
  <c r="I13" i="1" s="1"/>
  <c r="E19" i="1" l="1"/>
  <c r="H19" i="1" s="1"/>
  <c r="I19" i="1" s="1"/>
  <c r="E18" i="1"/>
  <c r="H18" i="1" s="1"/>
  <c r="I18" i="1" s="1"/>
  <c r="E17" i="1"/>
  <c r="H17" i="1" s="1"/>
  <c r="I17" i="1" s="1"/>
  <c r="E16" i="1"/>
  <c r="H16" i="1" s="1"/>
  <c r="I16" i="1" s="1"/>
  <c r="E15" i="1"/>
  <c r="H15" i="1" s="1"/>
  <c r="I15" i="1" s="1"/>
  <c r="E14" i="1"/>
  <c r="H14" i="1" s="1"/>
  <c r="I14" i="1" s="1"/>
  <c r="E12" i="1"/>
  <c r="H12" i="1" s="1"/>
  <c r="I12" i="1" s="1"/>
  <c r="E11" i="1"/>
  <c r="H11" i="1" s="1"/>
  <c r="I11" i="1" s="1"/>
  <c r="E10" i="1"/>
  <c r="H10" i="1" s="1"/>
  <c r="I10" i="1" s="1"/>
  <c r="E9" i="1"/>
  <c r="H9" i="1" s="1"/>
  <c r="I9" i="1" s="1"/>
  <c r="E8" i="1"/>
  <c r="H8" i="1" s="1"/>
  <c r="J22" i="1"/>
  <c r="H22" i="1" l="1"/>
  <c r="I8" i="1"/>
  <c r="I22" i="1" s="1"/>
  <c r="E222" i="1"/>
  <c r="H222" i="1" s="1"/>
  <c r="I222" i="1" s="1"/>
  <c r="E215" i="1"/>
  <c r="H215" i="1" s="1"/>
  <c r="I215" i="1" s="1"/>
  <c r="E195" i="1"/>
  <c r="H195" i="1" s="1"/>
  <c r="I195" i="1" s="1"/>
  <c r="E194" i="1"/>
  <c r="H194" i="1" s="1"/>
  <c r="I194" i="1" s="1"/>
  <c r="E191" i="1"/>
  <c r="H191" i="1" s="1"/>
  <c r="I191" i="1" s="1"/>
  <c r="E190" i="1"/>
  <c r="H190" i="1" s="1"/>
  <c r="I190" i="1" s="1"/>
  <c r="E189" i="1"/>
  <c r="H189" i="1" s="1"/>
  <c r="I189" i="1" s="1"/>
  <c r="E242" i="1"/>
  <c r="H242" i="1" s="1"/>
  <c r="I242" i="1" s="1"/>
  <c r="E241" i="1"/>
  <c r="H241" i="1" s="1"/>
  <c r="I241" i="1" s="1"/>
  <c r="E240" i="1"/>
  <c r="H240" i="1" s="1"/>
  <c r="I240" i="1" s="1"/>
  <c r="E239" i="1"/>
  <c r="H239" i="1" s="1"/>
  <c r="I239" i="1" s="1"/>
  <c r="E238" i="1"/>
  <c r="H238" i="1" s="1"/>
  <c r="I238" i="1" s="1"/>
  <c r="E237" i="1"/>
  <c r="H237" i="1" s="1"/>
  <c r="I237" i="1" s="1"/>
  <c r="E236" i="1"/>
  <c r="H236" i="1" s="1"/>
  <c r="I236" i="1" s="1"/>
  <c r="E235" i="1"/>
  <c r="H235" i="1" s="1"/>
  <c r="I235" i="1" s="1"/>
  <c r="E234" i="1"/>
  <c r="H234" i="1" s="1"/>
  <c r="I234" i="1" s="1"/>
  <c r="E233" i="1"/>
  <c r="H233" i="1" s="1"/>
  <c r="I233" i="1" s="1"/>
  <c r="E232" i="1"/>
  <c r="H232" i="1" s="1"/>
  <c r="I232" i="1" s="1"/>
  <c r="E228" i="1"/>
  <c r="H228" i="1" s="1"/>
  <c r="I228" i="1" s="1"/>
  <c r="E227" i="1"/>
  <c r="H227" i="1" s="1"/>
  <c r="I227" i="1" s="1"/>
  <c r="E226" i="1"/>
  <c r="H226" i="1" s="1"/>
  <c r="I226" i="1" s="1"/>
  <c r="E225" i="1"/>
  <c r="H225" i="1" s="1"/>
  <c r="I225" i="1" s="1"/>
  <c r="E224" i="1"/>
  <c r="H224" i="1" s="1"/>
  <c r="I224" i="1" s="1"/>
  <c r="E223" i="1"/>
  <c r="H223" i="1" s="1"/>
  <c r="I223" i="1" s="1"/>
  <c r="E221" i="1"/>
  <c r="H221" i="1" s="1"/>
  <c r="I221" i="1" s="1"/>
  <c r="E220" i="1"/>
  <c r="H220" i="1" s="1"/>
  <c r="I220" i="1" s="1"/>
  <c r="E219" i="1"/>
  <c r="H219" i="1" s="1"/>
  <c r="I219" i="1" s="1"/>
  <c r="E218" i="1"/>
  <c r="H218" i="1" s="1"/>
  <c r="I218" i="1" s="1"/>
  <c r="E217" i="1"/>
  <c r="H217" i="1" s="1"/>
  <c r="I217" i="1" s="1"/>
  <c r="E216" i="1"/>
  <c r="H216" i="1" s="1"/>
  <c r="I216" i="1" s="1"/>
  <c r="E214" i="1"/>
  <c r="H214" i="1" s="1"/>
  <c r="I214" i="1" s="1"/>
  <c r="E213" i="1"/>
  <c r="H213" i="1" s="1"/>
  <c r="I213" i="1" s="1"/>
  <c r="E212" i="1"/>
  <c r="H212" i="1" s="1"/>
  <c r="I212" i="1" s="1"/>
  <c r="E211" i="1"/>
  <c r="H211" i="1" s="1"/>
  <c r="I211" i="1" s="1"/>
  <c r="E193" i="1"/>
  <c r="H193" i="1" s="1"/>
  <c r="I193" i="1" s="1"/>
  <c r="E188" i="1"/>
  <c r="H188" i="1" s="1"/>
  <c r="I188" i="1" s="1"/>
  <c r="E187" i="1"/>
  <c r="H187" i="1" s="1"/>
  <c r="I187" i="1" s="1"/>
  <c r="E186" i="1"/>
  <c r="H186" i="1" s="1"/>
  <c r="I186" i="1" s="1"/>
  <c r="E173" i="1"/>
  <c r="H173" i="1" s="1"/>
  <c r="I173" i="1" s="1"/>
  <c r="E172" i="1"/>
  <c r="H172" i="1" s="1"/>
  <c r="I172" i="1" s="1"/>
  <c r="E170" i="1"/>
  <c r="H170" i="1" s="1"/>
  <c r="I170" i="1" s="1"/>
  <c r="E169" i="1"/>
  <c r="H169" i="1" s="1"/>
  <c r="I169" i="1" s="1"/>
  <c r="E168" i="1"/>
  <c r="H168" i="1" s="1"/>
  <c r="I168" i="1" s="1"/>
  <c r="E167" i="1"/>
  <c r="H167" i="1" s="1"/>
  <c r="I167" i="1" s="1"/>
  <c r="E166" i="1"/>
  <c r="H166" i="1" s="1"/>
  <c r="I166" i="1" s="1"/>
  <c r="E165" i="1"/>
  <c r="H165" i="1" s="1"/>
  <c r="I165" i="1" s="1"/>
  <c r="E164" i="1"/>
  <c r="H164" i="1" s="1"/>
  <c r="I164" i="1" s="1"/>
  <c r="E154" i="1"/>
  <c r="H154" i="1" s="1"/>
  <c r="I154" i="1" s="1"/>
  <c r="E261" i="1" l="1"/>
  <c r="H261" i="1" s="1"/>
  <c r="I261" i="1" s="1"/>
  <c r="E105" i="1" l="1"/>
  <c r="H105" i="1" s="1"/>
  <c r="I105" i="1" s="1"/>
  <c r="E104" i="1"/>
  <c r="H104" i="1" s="1"/>
  <c r="I104" i="1" s="1"/>
  <c r="E103" i="1"/>
  <c r="H103" i="1" s="1"/>
  <c r="I103" i="1" s="1"/>
  <c r="E102" i="1"/>
  <c r="H102" i="1" s="1"/>
  <c r="I102" i="1" s="1"/>
  <c r="E101" i="1"/>
  <c r="H101" i="1" s="1"/>
  <c r="I101" i="1" s="1"/>
  <c r="E100" i="1"/>
  <c r="H100" i="1" s="1"/>
  <c r="I100" i="1" s="1"/>
  <c r="E99" i="1"/>
  <c r="H99" i="1" s="1"/>
  <c r="I99" i="1" s="1"/>
  <c r="E98" i="1"/>
  <c r="H98" i="1" s="1"/>
  <c r="I98" i="1" s="1"/>
  <c r="E97" i="1"/>
  <c r="H97" i="1" s="1"/>
  <c r="I97" i="1" s="1"/>
  <c r="E96" i="1"/>
  <c r="H96" i="1" s="1"/>
  <c r="I96" i="1" s="1"/>
  <c r="E95" i="1"/>
  <c r="H95" i="1" s="1"/>
  <c r="I95" i="1" s="1"/>
  <c r="E94" i="1"/>
  <c r="H94" i="1" s="1"/>
  <c r="I94" i="1" s="1"/>
  <c r="E29" i="1" l="1"/>
  <c r="H29" i="1" s="1"/>
  <c r="I29" i="1" s="1"/>
  <c r="E28" i="1"/>
  <c r="H28" i="1" s="1"/>
  <c r="I28" i="1" s="1"/>
  <c r="E27" i="1"/>
  <c r="H27" i="1" s="1"/>
  <c r="I27" i="1" s="1"/>
  <c r="E26" i="1"/>
  <c r="H26" i="1" s="1"/>
  <c r="I26" i="1" s="1"/>
  <c r="E24" i="1"/>
  <c r="H24" i="1" s="1"/>
  <c r="I24" i="1" s="1"/>
  <c r="E23" i="1"/>
  <c r="H23" i="1" s="1"/>
  <c r="I23" i="1" s="1"/>
  <c r="E52" i="1" l="1"/>
  <c r="H52" i="1" s="1"/>
  <c r="I52" i="1" s="1"/>
  <c r="E51" i="1"/>
  <c r="H51" i="1" s="1"/>
  <c r="I51" i="1" s="1"/>
  <c r="E50" i="1"/>
  <c r="H50" i="1" s="1"/>
  <c r="I50" i="1" s="1"/>
  <c r="E49" i="1"/>
  <c r="H49" i="1" s="1"/>
  <c r="I49" i="1" s="1"/>
  <c r="E48" i="1"/>
  <c r="H48" i="1" s="1"/>
  <c r="I48" i="1" s="1"/>
  <c r="E47" i="1"/>
  <c r="H47" i="1" s="1"/>
  <c r="I47" i="1" s="1"/>
  <c r="E45" i="1"/>
  <c r="H45" i="1" s="1"/>
  <c r="I45" i="1" s="1"/>
  <c r="E44" i="1"/>
  <c r="H44" i="1" s="1"/>
  <c r="I44" i="1" s="1"/>
  <c r="E43" i="1"/>
  <c r="H43" i="1" s="1"/>
  <c r="I43" i="1" s="1"/>
  <c r="I67" i="1" l="1"/>
  <c r="E115" i="1" l="1"/>
  <c r="H115" i="1" s="1"/>
  <c r="I115" i="1" s="1"/>
  <c r="J278" i="1" l="1"/>
  <c r="E263" i="1"/>
  <c r="H263" i="1" s="1"/>
  <c r="I263" i="1" s="1"/>
  <c r="E262" i="1"/>
  <c r="H262" i="1" s="1"/>
  <c r="I262" i="1" s="1"/>
  <c r="E260" i="1"/>
  <c r="H260" i="1" s="1"/>
  <c r="I260" i="1" s="1"/>
  <c r="E259" i="1"/>
  <c r="H259" i="1" s="1"/>
  <c r="I259" i="1" s="1"/>
  <c r="E256" i="1"/>
  <c r="H256" i="1" s="1"/>
  <c r="I256" i="1" s="1"/>
  <c r="E255" i="1"/>
  <c r="H255" i="1" s="1"/>
  <c r="I255" i="1" s="1"/>
  <c r="E254" i="1"/>
  <c r="H254" i="1" s="1"/>
  <c r="J253" i="1"/>
  <c r="J231" i="1"/>
  <c r="J210" i="1"/>
  <c r="J162" i="1"/>
  <c r="E156" i="1"/>
  <c r="H156" i="1" s="1"/>
  <c r="I156" i="1" s="1"/>
  <c r="E155" i="1"/>
  <c r="H155" i="1" s="1"/>
  <c r="I155" i="1" s="1"/>
  <c r="E153" i="1"/>
  <c r="H153" i="1" s="1"/>
  <c r="I153" i="1" s="1"/>
  <c r="E152" i="1"/>
  <c r="H152" i="1" s="1"/>
  <c r="I152" i="1" s="1"/>
  <c r="E151" i="1"/>
  <c r="H151" i="1" s="1"/>
  <c r="I151" i="1" s="1"/>
  <c r="E150" i="1"/>
  <c r="H150" i="1" s="1"/>
  <c r="I150" i="1" s="1"/>
  <c r="E149" i="1"/>
  <c r="H149" i="1" s="1"/>
  <c r="I149" i="1" s="1"/>
  <c r="E148" i="1"/>
  <c r="H148" i="1" s="1"/>
  <c r="I148" i="1" s="1"/>
  <c r="E146" i="1"/>
  <c r="H146" i="1" s="1"/>
  <c r="I146" i="1" s="1"/>
  <c r="E145" i="1"/>
  <c r="H145" i="1" s="1"/>
  <c r="I145" i="1" s="1"/>
  <c r="E144" i="1"/>
  <c r="H144" i="1" s="1"/>
  <c r="I144" i="1" s="1"/>
  <c r="E143" i="1"/>
  <c r="H143" i="1" s="1"/>
  <c r="I143" i="1" s="1"/>
  <c r="E142" i="1"/>
  <c r="H142" i="1" s="1"/>
  <c r="H210" i="1" l="1"/>
  <c r="I210" i="1"/>
  <c r="I142" i="1"/>
  <c r="I162" i="1" s="1"/>
  <c r="H162" i="1"/>
  <c r="H253" i="1"/>
  <c r="I253" i="1"/>
  <c r="I254" i="1"/>
  <c r="I278" i="1" s="1"/>
  <c r="H278" i="1"/>
  <c r="H231" i="1"/>
  <c r="I231" i="1"/>
  <c r="E117" i="1" l="1"/>
  <c r="H117" i="1" s="1"/>
  <c r="I117" i="1" s="1"/>
  <c r="E116" i="1"/>
  <c r="H116" i="1" s="1"/>
  <c r="I116" i="1" s="1"/>
  <c r="E114" i="1"/>
  <c r="H114" i="1" s="1"/>
  <c r="I114" i="1" s="1"/>
  <c r="E113" i="1"/>
  <c r="H113" i="1" s="1"/>
  <c r="I113" i="1" s="1"/>
  <c r="E110" i="1"/>
  <c r="H110" i="1" s="1"/>
  <c r="I110" i="1" s="1"/>
  <c r="E109" i="1"/>
  <c r="H109" i="1" s="1"/>
  <c r="I109" i="1" s="1"/>
  <c r="E108" i="1"/>
  <c r="H108" i="1" s="1"/>
  <c r="I108" i="1" s="1"/>
  <c r="J132" i="1"/>
  <c r="E84" i="1"/>
  <c r="H84" i="1" s="1"/>
  <c r="I84" i="1" s="1"/>
  <c r="E83" i="1"/>
  <c r="H83" i="1" s="1"/>
  <c r="I83" i="1" s="1"/>
  <c r="E82" i="1"/>
  <c r="H82" i="1" s="1"/>
  <c r="I82" i="1" s="1"/>
  <c r="E81" i="1"/>
  <c r="H81" i="1" s="1"/>
  <c r="I81" i="1" s="1"/>
  <c r="E80" i="1"/>
  <c r="H80" i="1" s="1"/>
  <c r="I80" i="1" s="1"/>
  <c r="E79" i="1"/>
  <c r="H79" i="1" s="1"/>
  <c r="I79" i="1" s="1"/>
  <c r="E77" i="1"/>
  <c r="H77" i="1" s="1"/>
  <c r="I77" i="1" s="1"/>
  <c r="E76" i="1"/>
  <c r="H76" i="1" s="1"/>
  <c r="I76" i="1" s="1"/>
  <c r="E75" i="1"/>
  <c r="H75" i="1" s="1"/>
  <c r="I75" i="1" s="1"/>
  <c r="E74" i="1"/>
  <c r="H74" i="1" s="1"/>
  <c r="I74" i="1" s="1"/>
  <c r="E73" i="1"/>
  <c r="H73" i="1" s="1"/>
  <c r="I73" i="1" s="1"/>
  <c r="J107" i="1"/>
  <c r="J93" i="1"/>
  <c r="E72" i="1"/>
  <c r="H72" i="1" s="1"/>
  <c r="I72" i="1" s="1"/>
  <c r="E71" i="1"/>
  <c r="H71" i="1" s="1"/>
  <c r="I71" i="1" s="1"/>
  <c r="E70" i="1"/>
  <c r="H70" i="1" s="1"/>
  <c r="I70" i="1" s="1"/>
  <c r="E69" i="1"/>
  <c r="H69" i="1" s="1"/>
  <c r="I69" i="1" s="1"/>
  <c r="E68" i="1"/>
  <c r="H68" i="1" s="1"/>
  <c r="I68" i="1" s="1"/>
  <c r="J67" i="1"/>
  <c r="H132" i="1" l="1"/>
  <c r="I132" i="1"/>
  <c r="I107" i="1"/>
  <c r="H107" i="1"/>
  <c r="I93" i="1"/>
  <c r="H93" i="1"/>
  <c r="H67" i="1"/>
  <c r="J42" i="1" l="1"/>
  <c r="H42" i="1" l="1"/>
  <c r="I42" i="1"/>
  <c r="J185" i="1"/>
  <c r="E163" i="1"/>
  <c r="H163" i="1" s="1"/>
  <c r="H185" i="1" l="1"/>
  <c r="I163" i="1"/>
  <c r="I185" i="1" s="1"/>
</calcChain>
</file>

<file path=xl/sharedStrings.xml><?xml version="1.0" encoding="utf-8"?>
<sst xmlns="http://schemas.openxmlformats.org/spreadsheetml/2006/main" count="312" uniqueCount="89">
  <si>
    <t>Утверждаю</t>
  </si>
  <si>
    <t>Директор</t>
  </si>
  <si>
    <t>Меню - раскладка для учашихся 1-4 классов</t>
  </si>
  <si>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</si>
  <si>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</si>
  <si>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</si>
  <si>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</si>
  <si>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</si>
  <si>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</si>
  <si>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</si>
  <si>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</si>
  <si>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</si>
  <si>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Лук репчатый</t>
  </si>
  <si>
    <t>Масло растительное</t>
  </si>
  <si>
    <t>Мясо говядины</t>
  </si>
  <si>
    <t>Картофель</t>
  </si>
  <si>
    <t>Крупа рисовая</t>
  </si>
  <si>
    <t>Морковь</t>
  </si>
  <si>
    <t>Томатная паста</t>
  </si>
  <si>
    <t>Вода</t>
  </si>
  <si>
    <t>Масло сливочное</t>
  </si>
  <si>
    <t>Сахар</t>
  </si>
  <si>
    <t>Лимонная кислота</t>
  </si>
  <si>
    <t>Хлеб</t>
  </si>
  <si>
    <t>итого</t>
  </si>
  <si>
    <t>Салат из белокачанной  капусты</t>
  </si>
  <si>
    <t>Капуста</t>
  </si>
  <si>
    <t xml:space="preserve">Зеленый горошек </t>
  </si>
  <si>
    <t>Каша гречневая рассыпчатая</t>
  </si>
  <si>
    <t>Крупа гречневая</t>
  </si>
  <si>
    <t>Вишня</t>
  </si>
  <si>
    <t>Фрукты</t>
  </si>
  <si>
    <t>Мирзаева Б.А.</t>
  </si>
  <si>
    <t>Майонез</t>
  </si>
  <si>
    <t>Зелень</t>
  </si>
  <si>
    <t>Витамин С</t>
  </si>
  <si>
    <t>Молоко</t>
  </si>
  <si>
    <t>Борщ из свежей капусты с картофелем</t>
  </si>
  <si>
    <t>Свекла</t>
  </si>
  <si>
    <t>Говядина</t>
  </si>
  <si>
    <t>3 день</t>
  </si>
  <si>
    <t>2 день</t>
  </si>
  <si>
    <t>1 ДЕНЬ</t>
  </si>
  <si>
    <t>4 день</t>
  </si>
  <si>
    <t>5 день</t>
  </si>
  <si>
    <t>Макароны</t>
  </si>
  <si>
    <t>Лук</t>
  </si>
  <si>
    <t>Томат</t>
  </si>
  <si>
    <t>Плов из птицы</t>
  </si>
  <si>
    <t>Мясо птицы</t>
  </si>
  <si>
    <t>Суп -хинкал с говядиной</t>
  </si>
  <si>
    <t>Чеснок</t>
  </si>
  <si>
    <t>6 день</t>
  </si>
  <si>
    <t>Какао</t>
  </si>
  <si>
    <t>Какао порошок</t>
  </si>
  <si>
    <t>Бананы</t>
  </si>
  <si>
    <t>1 НЕДЕЛЯ</t>
  </si>
  <si>
    <t>Рис</t>
  </si>
  <si>
    <t>Банан</t>
  </si>
  <si>
    <t>Курица</t>
  </si>
  <si>
    <t>Рисовая каша на молоке</t>
  </si>
  <si>
    <t>Компот из свежих фруктов</t>
  </si>
  <si>
    <t>Суп фасолевый</t>
  </si>
  <si>
    <t>Фасоль</t>
  </si>
  <si>
    <t>Лапша</t>
  </si>
  <si>
    <t>Каша пшеничная на молоке</t>
  </si>
  <si>
    <t>Яблоки</t>
  </si>
  <si>
    <t>Яйцо отварное</t>
  </si>
  <si>
    <t>Яйца куриные</t>
  </si>
  <si>
    <t>Крупа пшеничная</t>
  </si>
  <si>
    <t>Соль</t>
  </si>
  <si>
    <t>Макароны отварные с подливой из курицы</t>
  </si>
  <si>
    <t xml:space="preserve"> </t>
  </si>
  <si>
    <t>Компот из фруктов</t>
  </si>
  <si>
    <t>Болгарский перец</t>
  </si>
  <si>
    <t>Слива</t>
  </si>
  <si>
    <t>Масло подсолнечное</t>
  </si>
  <si>
    <t>Каша манная на молоке</t>
  </si>
  <si>
    <t>Крупа манная</t>
  </si>
  <si>
    <t>Кукуруза</t>
  </si>
  <si>
    <t>Соль, перец</t>
  </si>
  <si>
    <t>Макароны (хинкал)</t>
  </si>
  <si>
    <t>2 НЕДЕЛЯ</t>
  </si>
  <si>
    <t xml:space="preserve"> МКОУ "Вачинская СОШ " на  ДЕКАБРЬ месяц 2022 г. (12.12 - 17.12)           </t>
  </si>
  <si>
    <t xml:space="preserve"> МКОУ "Вачинская СОШ " на ДЕКАБРЬ месяц 2022 г. (05.12)    </t>
  </si>
  <si>
    <t xml:space="preserve"> МКОУ "Вачинская СОШ " на ДЕКАБРЬ месяц 2022 г. (07.12)    </t>
  </si>
  <si>
    <t xml:space="preserve">3 день </t>
  </si>
  <si>
    <t xml:space="preserve"> МКОУ "Вачинская СОШ " на ДЕКАБРЬ месяц 2022 г. (08.12)    </t>
  </si>
  <si>
    <t xml:space="preserve"> МКОУ "Вачинская СОШ " на ДЕКАБРЬ месяц 2022 г. (09.12)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</si>
</sst>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NumberFormat="1" applyFont="1" applyAlignment="1">
      <alignment vertical="center"/>
    </xf>
    <xf numFmtId="1" fontId="3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6" fillId="3" borderId="1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0" fontId="7" fillId="5" borderId="6" xfId="0" applyNumberFormat="1" applyFont="1" applyFill="1" applyBorder="1" applyAlignment="1">
      <alignment vertical="center"/>
    </xf>
    <xf numFmtId="0" fontId="7" fillId="5" borderId="3" xfId="0" applyNumberFormat="1" applyFont="1" applyFill="1" applyBorder="1" applyAlignment="1">
      <alignment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vertical="center"/>
    </xf>
    <xf numFmtId="0" fontId="8" fillId="2" borderId="6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2" fillId="4" borderId="3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vertical="center"/>
    </xf>
    <xf numFmtId="0" fontId="14" fillId="5" borderId="7" xfId="0" applyNumberFormat="1" applyFont="1" applyFill="1" applyBorder="1" applyAlignment="1">
      <alignment vertical="center"/>
    </xf>
    <xf numFmtId="0" fontId="14" fillId="5" borderId="2" xfId="0" applyNumberFormat="1" applyFont="1" applyFill="1" applyBorder="1" applyAlignment="1">
      <alignment vertical="center"/>
    </xf>
    <xf numFmtId="0" fontId="14" fillId="5" borderId="3" xfId="0" applyNumberFormat="1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/>
    </xf>
    <xf numFmtId="0" fontId="11" fillId="0" borderId="5" xfId="0" applyNumberFormat="1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vertical="center" wrapText="1"/>
    </xf>
    <xf numFmtId="0" fontId="12" fillId="2" borderId="5" xfId="0" applyNumberFormat="1" applyFont="1" applyFill="1" applyBorder="1" applyAlignment="1">
      <alignment vertical="center" wrapText="1"/>
    </xf>
    <xf numFmtId="0" fontId="12" fillId="2" borderId="6" xfId="0" applyNumberFormat="1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vertical="center" wrapText="1"/>
    </xf>
    <xf numFmtId="0" fontId="0" fillId="0" borderId="3" xfId="0" applyBorder="1"/>
    <xf numFmtId="0" fontId="6" fillId="2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0" fillId="0" borderId="0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0" fontId="13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vertical="center"/>
    </xf>
    <xf numFmtId="1" fontId="11" fillId="4" borderId="4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vertical="center"/>
    </xf>
    <xf numFmtId="0" fontId="13" fillId="0" borderId="9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6" fillId="2" borderId="6" xfId="0" applyNumberFormat="1" applyFont="1" applyFill="1" applyBorder="1" applyAlignment="1">
      <alignment vertical="center" wrapText="1"/>
    </xf>
    <xf numFmtId="0" fontId="7" fillId="0" borderId="11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0" fontId="7" fillId="0" borderId="12" xfId="0" applyNumberFormat="1" applyFont="1" applyBorder="1" applyAlignment="1">
      <alignment vertical="center" wrapText="1"/>
    </xf>
    <xf numFmtId="0" fontId="0" fillId="0" borderId="0" xfId="0" applyAlignment="1"/>
    <xf numFmtId="0" fontId="8" fillId="2" borderId="10" xfId="0" applyNumberFormat="1" applyFont="1" applyFill="1" applyBorder="1" applyAlignment="1">
      <alignment vertical="center"/>
    </xf>
    <xf numFmtId="0" fontId="6" fillId="2" borderId="9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textRotation="90"/>
    </xf>
    <xf numFmtId="0" fontId="13" fillId="0" borderId="5" xfId="0" applyNumberFormat="1" applyFont="1" applyFill="1" applyBorder="1" applyAlignment="1">
      <alignment horizontal="center" vertical="center" textRotation="90"/>
    </xf>
    <xf numFmtId="0" fontId="13" fillId="0" borderId="6" xfId="0" applyNumberFormat="1" applyFont="1" applyFill="1" applyBorder="1" applyAlignment="1">
      <alignment horizontal="center" vertical="center" textRotation="90"/>
    </xf>
    <xf numFmtId="0" fontId="5" fillId="0" borderId="0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textRotation="90"/>
    </xf>
    <xf numFmtId="0" fontId="7" fillId="2" borderId="5" xfId="0" applyNumberFormat="1" applyFont="1" applyFill="1" applyBorder="1" applyAlignment="1">
      <alignment horizontal="center" vertical="center" textRotation="90"/>
    </xf>
    <xf numFmtId="0" fontId="7" fillId="2" borderId="6" xfId="0" applyNumberFormat="1" applyFont="1" applyFill="1" applyBorder="1" applyAlignment="1">
      <alignment horizontal="center" vertical="center" textRotation="90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vertic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5"/>
  <sheetViews>
    <sheetView tabSelected="1" topLeftCell="A256" zoomScale="130" zoomScaleNormal="130" workbookViewId="0">
      <selection activeCell="A283" sqref="A283:L322"/>
    </sheetView>
  </sheetViews>
  <sheetFormatPr defaultRowHeight="15" x14ac:dyDescent="0.25"/>
  <cols>
    <col min="3" max="3" width="33.7109375" customWidth="1"/>
    <col min="4" max="4" width="21" customWidth="1"/>
    <col min="5" max="5" width="11.140625" customWidth="1"/>
  </cols>
  <sheetData>
    <row r="1" spans="1:12" ht="15.75" x14ac:dyDescent="0.25">
      <c r="A1" s="1"/>
      <c r="B1" s="1"/>
      <c r="C1" s="1"/>
      <c r="D1" s="1"/>
      <c r="E1" s="1"/>
      <c r="F1" s="1"/>
      <c r="G1" s="2" t="s">
        <v>0</v>
      </c>
      <c r="H1" s="3"/>
      <c r="I1" s="3"/>
      <c r="J1" s="4"/>
    </row>
    <row r="2" spans="1:12" ht="15.75" x14ac:dyDescent="0.25">
      <c r="A2" s="1"/>
      <c r="B2" s="1"/>
      <c r="C2" s="1"/>
      <c r="D2" s="1"/>
      <c r="E2" s="5" t="s">
        <v>1</v>
      </c>
      <c r="F2" s="1"/>
      <c r="G2" s="2"/>
      <c r="H2" s="127" t="s">
        <v>32</v>
      </c>
      <c r="I2" s="127"/>
      <c r="J2" s="4"/>
    </row>
    <row r="3" spans="1:12" ht="15.75" x14ac:dyDescent="0.25">
      <c r="A3" s="1"/>
      <c r="B3" s="1"/>
      <c r="C3" s="1"/>
      <c r="D3" s="1"/>
      <c r="E3" s="1"/>
      <c r="F3" s="5"/>
      <c r="G3" s="6"/>
      <c r="H3" s="4"/>
      <c r="I3" s="4"/>
      <c r="J3" s="4"/>
    </row>
    <row r="4" spans="1:12" ht="15.75" x14ac:dyDescent="0.25">
      <c r="A4" s="122" t="s">
        <v>2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2" ht="15.75" x14ac:dyDescent="0.25">
      <c r="A5" s="131" t="s">
        <v>83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2" ht="15.75" x14ac:dyDescent="0.25">
      <c r="A6" s="123" t="s">
        <v>82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2" ht="25.5" x14ac:dyDescent="0.25">
      <c r="A7" s="7" t="s">
        <v>3</v>
      </c>
      <c r="B7" s="8"/>
      <c r="C7" s="9" t="s">
        <v>4</v>
      </c>
      <c r="D7" s="10" t="s">
        <v>5</v>
      </c>
      <c r="E7" s="11" t="s">
        <v>6</v>
      </c>
      <c r="F7" s="10" t="s">
        <v>7</v>
      </c>
      <c r="G7" s="12" t="s">
        <v>8</v>
      </c>
      <c r="H7" s="13" t="s">
        <v>9</v>
      </c>
      <c r="I7" s="13" t="s">
        <v>10</v>
      </c>
      <c r="J7" s="13" t="s">
        <v>11</v>
      </c>
    </row>
    <row r="8" spans="1:12" ht="15" customHeight="1" x14ac:dyDescent="0.25">
      <c r="A8" s="132" t="s">
        <v>42</v>
      </c>
      <c r="B8" s="14"/>
      <c r="C8" s="138" t="s">
        <v>71</v>
      </c>
      <c r="D8" s="34" t="s">
        <v>45</v>
      </c>
      <c r="E8" s="35">
        <f t="shared" ref="E8:E19" si="0">J8/F8</f>
        <v>7.3170731707317069E-2</v>
      </c>
      <c r="F8" s="36">
        <v>41</v>
      </c>
      <c r="G8" s="50">
        <v>90</v>
      </c>
      <c r="H8" s="38">
        <f t="shared" ref="H8:H19" si="1">G8*E8</f>
        <v>6.5853658536585362</v>
      </c>
      <c r="I8" s="19">
        <f t="shared" ref="I8:I19" si="2">H8*F8</f>
        <v>270</v>
      </c>
      <c r="J8" s="19">
        <v>3</v>
      </c>
      <c r="L8" s="112"/>
    </row>
    <row r="9" spans="1:12" x14ac:dyDescent="0.25">
      <c r="A9" s="133"/>
      <c r="B9" s="14"/>
      <c r="C9" s="139"/>
      <c r="D9" s="34" t="s">
        <v>59</v>
      </c>
      <c r="E9" s="35">
        <f t="shared" si="0"/>
        <v>7.3170731707317069E-2</v>
      </c>
      <c r="F9" s="36">
        <v>41</v>
      </c>
      <c r="G9" s="43">
        <v>285</v>
      </c>
      <c r="H9" s="38">
        <f t="shared" si="1"/>
        <v>20.853658536585364</v>
      </c>
      <c r="I9" s="19">
        <f t="shared" si="2"/>
        <v>854.99999999999989</v>
      </c>
      <c r="J9" s="19">
        <v>3</v>
      </c>
      <c r="L9" s="112"/>
    </row>
    <row r="10" spans="1:12" x14ac:dyDescent="0.25">
      <c r="A10" s="133"/>
      <c r="B10" s="14"/>
      <c r="C10" s="139"/>
      <c r="D10" s="34" t="s">
        <v>46</v>
      </c>
      <c r="E10" s="35">
        <f t="shared" si="0"/>
        <v>1.2195121951219513E-2</v>
      </c>
      <c r="F10" s="36">
        <v>41</v>
      </c>
      <c r="G10" s="40">
        <v>35</v>
      </c>
      <c r="H10" s="38">
        <f t="shared" si="1"/>
        <v>0.42682926829268292</v>
      </c>
      <c r="I10" s="19">
        <f t="shared" si="2"/>
        <v>17.5</v>
      </c>
      <c r="J10" s="19">
        <v>0.5</v>
      </c>
      <c r="L10" s="112"/>
    </row>
    <row r="11" spans="1:12" x14ac:dyDescent="0.25">
      <c r="A11" s="133"/>
      <c r="B11" s="14"/>
      <c r="C11" s="139"/>
      <c r="D11" s="34" t="s">
        <v>17</v>
      </c>
      <c r="E11" s="35">
        <f t="shared" si="0"/>
        <v>1.2195121951219513E-2</v>
      </c>
      <c r="F11" s="36">
        <v>41</v>
      </c>
      <c r="G11" s="69">
        <v>55</v>
      </c>
      <c r="H11" s="38">
        <f t="shared" si="1"/>
        <v>0.67073170731707321</v>
      </c>
      <c r="I11" s="19">
        <f t="shared" si="2"/>
        <v>27.5</v>
      </c>
      <c r="J11" s="19">
        <v>0.5</v>
      </c>
      <c r="L11" s="112"/>
    </row>
    <row r="12" spans="1:12" x14ac:dyDescent="0.25">
      <c r="A12" s="133"/>
      <c r="B12" s="14"/>
      <c r="C12" s="139"/>
      <c r="D12" s="34" t="s">
        <v>47</v>
      </c>
      <c r="E12" s="35">
        <f t="shared" si="0"/>
        <v>2.4390243902439025E-2</v>
      </c>
      <c r="F12" s="36">
        <v>41</v>
      </c>
      <c r="G12" s="50">
        <v>160</v>
      </c>
      <c r="H12" s="38">
        <f t="shared" si="1"/>
        <v>3.9024390243902438</v>
      </c>
      <c r="I12" s="19">
        <f t="shared" si="2"/>
        <v>160</v>
      </c>
      <c r="J12" s="19">
        <v>1</v>
      </c>
      <c r="L12" s="112"/>
    </row>
    <row r="13" spans="1:12" x14ac:dyDescent="0.25">
      <c r="A13" s="133"/>
      <c r="B13" s="14"/>
      <c r="C13" s="139"/>
      <c r="D13" s="15" t="s">
        <v>20</v>
      </c>
      <c r="E13" s="35">
        <f>J13/F13</f>
        <v>2.4390243902439024E-3</v>
      </c>
      <c r="F13" s="36">
        <v>41</v>
      </c>
      <c r="G13" s="40">
        <v>1004</v>
      </c>
      <c r="H13" s="38">
        <f t="shared" si="1"/>
        <v>2.448780487804878</v>
      </c>
      <c r="I13" s="19">
        <f t="shared" si="2"/>
        <v>100.39999999999999</v>
      </c>
      <c r="J13" s="19">
        <v>0.1</v>
      </c>
      <c r="L13" s="112"/>
    </row>
    <row r="14" spans="1:12" x14ac:dyDescent="0.25">
      <c r="A14" s="133"/>
      <c r="B14" s="14"/>
      <c r="C14" s="139"/>
      <c r="D14" s="34" t="s">
        <v>13</v>
      </c>
      <c r="E14" s="35">
        <f t="shared" si="0"/>
        <v>1.2195121951219513E-2</v>
      </c>
      <c r="F14" s="36">
        <v>41</v>
      </c>
      <c r="G14" s="41">
        <v>175</v>
      </c>
      <c r="H14" s="38">
        <f t="shared" si="1"/>
        <v>2.1341463414634148</v>
      </c>
      <c r="I14" s="19">
        <f t="shared" si="2"/>
        <v>87.5</v>
      </c>
      <c r="J14" s="19">
        <v>0.5</v>
      </c>
      <c r="L14" s="112"/>
    </row>
    <row r="15" spans="1:12" x14ac:dyDescent="0.25">
      <c r="A15" s="133"/>
      <c r="B15" s="14"/>
      <c r="C15" s="140"/>
      <c r="D15" s="34" t="s">
        <v>34</v>
      </c>
      <c r="E15" s="35">
        <f t="shared" si="0"/>
        <v>4.0243902439024391E-3</v>
      </c>
      <c r="F15" s="36">
        <v>41</v>
      </c>
      <c r="G15" s="50">
        <v>350</v>
      </c>
      <c r="H15" s="38">
        <f t="shared" si="1"/>
        <v>1.4085365853658538</v>
      </c>
      <c r="I15" s="19">
        <f t="shared" si="2"/>
        <v>57.750000000000007</v>
      </c>
      <c r="J15" s="19">
        <v>0.16500000000000001</v>
      </c>
      <c r="L15" s="112"/>
    </row>
    <row r="16" spans="1:12" x14ac:dyDescent="0.25">
      <c r="A16" s="133"/>
      <c r="B16" s="14"/>
      <c r="C16" s="138" t="s">
        <v>73</v>
      </c>
      <c r="D16" s="34" t="s">
        <v>75</v>
      </c>
      <c r="E16" s="35">
        <f t="shared" si="0"/>
        <v>4.878048780487805E-2</v>
      </c>
      <c r="F16" s="36">
        <v>41</v>
      </c>
      <c r="G16" s="41">
        <v>100</v>
      </c>
      <c r="H16" s="38">
        <f t="shared" si="1"/>
        <v>4.8780487804878048</v>
      </c>
      <c r="I16" s="19">
        <f t="shared" si="2"/>
        <v>200</v>
      </c>
      <c r="J16" s="19">
        <v>2</v>
      </c>
      <c r="L16" s="112"/>
    </row>
    <row r="17" spans="1:12" x14ac:dyDescent="0.25">
      <c r="A17" s="133"/>
      <c r="B17" s="14"/>
      <c r="C17" s="139"/>
      <c r="D17" s="39" t="s">
        <v>21</v>
      </c>
      <c r="E17" s="35">
        <f t="shared" si="0"/>
        <v>6.097560975609756E-2</v>
      </c>
      <c r="F17" s="36">
        <v>41</v>
      </c>
      <c r="G17" s="42">
        <v>85</v>
      </c>
      <c r="H17" s="38">
        <f t="shared" si="1"/>
        <v>5.1829268292682924</v>
      </c>
      <c r="I17" s="19">
        <f t="shared" si="2"/>
        <v>212.5</v>
      </c>
      <c r="J17" s="19">
        <v>2.5</v>
      </c>
      <c r="L17" s="112"/>
    </row>
    <row r="18" spans="1:12" x14ac:dyDescent="0.25">
      <c r="A18" s="133"/>
      <c r="B18" s="14"/>
      <c r="C18" s="77" t="s">
        <v>23</v>
      </c>
      <c r="D18" s="39"/>
      <c r="E18" s="35">
        <f t="shared" si="0"/>
        <v>9.7560975609756101E-2</v>
      </c>
      <c r="F18" s="36">
        <v>41</v>
      </c>
      <c r="G18" s="42">
        <v>32</v>
      </c>
      <c r="H18" s="38">
        <f t="shared" si="1"/>
        <v>3.1219512195121952</v>
      </c>
      <c r="I18" s="19">
        <f t="shared" si="2"/>
        <v>128</v>
      </c>
      <c r="J18" s="19">
        <v>4</v>
      </c>
    </row>
    <row r="19" spans="1:12" x14ac:dyDescent="0.25">
      <c r="A19" s="133"/>
      <c r="B19" s="14"/>
      <c r="C19" s="102" t="s">
        <v>31</v>
      </c>
      <c r="D19" s="15" t="s">
        <v>66</v>
      </c>
      <c r="E19" s="35">
        <f t="shared" si="0"/>
        <v>9.9999999999999992E-2</v>
      </c>
      <c r="F19" s="36">
        <v>41</v>
      </c>
      <c r="G19" s="21">
        <v>90</v>
      </c>
      <c r="H19" s="44">
        <f t="shared" si="1"/>
        <v>9</v>
      </c>
      <c r="I19" s="19">
        <f t="shared" si="2"/>
        <v>369</v>
      </c>
      <c r="J19" s="45">
        <v>4.0999999999999996</v>
      </c>
    </row>
    <row r="20" spans="1:12" x14ac:dyDescent="0.25">
      <c r="A20" s="133"/>
      <c r="B20" s="14"/>
      <c r="C20" s="82"/>
      <c r="D20" s="34" t="s">
        <v>80</v>
      </c>
      <c r="E20" s="35"/>
      <c r="F20" s="36"/>
      <c r="G20" s="42">
        <v>20</v>
      </c>
      <c r="H20" s="38"/>
      <c r="I20" s="19">
        <v>16</v>
      </c>
      <c r="J20" s="19">
        <v>0.75</v>
      </c>
    </row>
    <row r="21" spans="1:12" x14ac:dyDescent="0.25">
      <c r="A21" s="133"/>
      <c r="B21" s="14"/>
      <c r="C21" s="75"/>
      <c r="D21" s="75"/>
      <c r="E21" s="75"/>
      <c r="F21" s="75"/>
      <c r="G21" s="75"/>
      <c r="H21" s="75"/>
      <c r="I21" s="75"/>
      <c r="J21" s="75"/>
    </row>
    <row r="22" spans="1:12" ht="14.25" customHeight="1" x14ac:dyDescent="0.25">
      <c r="A22" s="134"/>
      <c r="B22" s="28"/>
      <c r="C22" s="29" t="s">
        <v>24</v>
      </c>
      <c r="D22" s="29"/>
      <c r="E22" s="29"/>
      <c r="F22" s="29"/>
      <c r="G22" s="29"/>
      <c r="H22" s="30">
        <f>SUM(H8:H21)</f>
        <v>60.613414634146331</v>
      </c>
      <c r="I22" s="31">
        <f>SUM(I8:I21)</f>
        <v>2501.15</v>
      </c>
      <c r="J22" s="31">
        <f>SUM(J8:J21)</f>
        <v>22.115000000000002</v>
      </c>
    </row>
    <row r="23" spans="1:12" x14ac:dyDescent="0.25">
      <c r="A23" s="128" t="s">
        <v>41</v>
      </c>
      <c r="B23" s="46"/>
      <c r="C23" s="135" t="s">
        <v>50</v>
      </c>
      <c r="D23" s="15" t="s">
        <v>14</v>
      </c>
      <c r="E23" s="35">
        <f t="shared" ref="E23:E29" si="3">J23/F23</f>
        <v>8.5365853658536592E-2</v>
      </c>
      <c r="F23" s="36">
        <v>41</v>
      </c>
      <c r="G23" s="50">
        <v>420</v>
      </c>
      <c r="H23" s="38">
        <f t="shared" ref="H23:H29" si="4">G23*E23</f>
        <v>35.853658536585371</v>
      </c>
      <c r="I23" s="19">
        <f t="shared" ref="I23:I29" si="5">H23*F23</f>
        <v>1470.0000000000002</v>
      </c>
      <c r="J23" s="19">
        <v>3.5</v>
      </c>
    </row>
    <row r="24" spans="1:12" x14ac:dyDescent="0.25">
      <c r="A24" s="129"/>
      <c r="B24" s="46"/>
      <c r="C24" s="136"/>
      <c r="D24" s="15" t="s">
        <v>81</v>
      </c>
      <c r="E24" s="35">
        <f t="shared" si="3"/>
        <v>8.5365853658536592E-2</v>
      </c>
      <c r="F24" s="36">
        <v>41</v>
      </c>
      <c r="G24" s="43">
        <v>130</v>
      </c>
      <c r="H24" s="38">
        <f t="shared" si="4"/>
        <v>11.097560975609756</v>
      </c>
      <c r="I24" s="19">
        <f t="shared" si="5"/>
        <v>455</v>
      </c>
      <c r="J24" s="19">
        <v>3.5</v>
      </c>
    </row>
    <row r="25" spans="1:12" x14ac:dyDescent="0.25">
      <c r="A25" s="129"/>
      <c r="B25" s="46"/>
      <c r="C25" s="136"/>
      <c r="D25" s="15" t="s">
        <v>20</v>
      </c>
      <c r="E25" s="35">
        <f>J25/F25</f>
        <v>4.8780487804878049E-3</v>
      </c>
      <c r="F25" s="36">
        <v>41</v>
      </c>
      <c r="G25" s="40">
        <v>1004</v>
      </c>
      <c r="H25" s="38">
        <f t="shared" si="4"/>
        <v>4.897560975609756</v>
      </c>
      <c r="I25" s="19">
        <f t="shared" si="5"/>
        <v>200.79999999999998</v>
      </c>
      <c r="J25" s="19">
        <v>0.2</v>
      </c>
    </row>
    <row r="26" spans="1:12" x14ac:dyDescent="0.25">
      <c r="A26" s="129"/>
      <c r="B26" s="46"/>
      <c r="C26" s="136"/>
      <c r="D26" s="15" t="s">
        <v>18</v>
      </c>
      <c r="E26" s="35">
        <f t="shared" si="3"/>
        <v>1.2195121951219513E-2</v>
      </c>
      <c r="F26" s="36">
        <v>41</v>
      </c>
      <c r="G26" s="40">
        <v>250</v>
      </c>
      <c r="H26" s="38">
        <f t="shared" si="4"/>
        <v>3.0487804878048781</v>
      </c>
      <c r="I26" s="19">
        <f t="shared" si="5"/>
        <v>125</v>
      </c>
      <c r="J26" s="19">
        <v>0.5</v>
      </c>
    </row>
    <row r="27" spans="1:12" x14ac:dyDescent="0.25">
      <c r="A27" s="129"/>
      <c r="B27" s="46"/>
      <c r="C27" s="136"/>
      <c r="D27" s="15" t="s">
        <v>51</v>
      </c>
      <c r="E27" s="35">
        <f t="shared" si="3"/>
        <v>6.2926829268292687E-3</v>
      </c>
      <c r="F27" s="36">
        <v>41</v>
      </c>
      <c r="G27" s="69">
        <v>350</v>
      </c>
      <c r="H27" s="38">
        <f t="shared" si="4"/>
        <v>2.2024390243902441</v>
      </c>
      <c r="I27" s="19">
        <f t="shared" si="5"/>
        <v>90.300000000000011</v>
      </c>
      <c r="J27" s="19">
        <v>0.25800000000000001</v>
      </c>
    </row>
    <row r="28" spans="1:12" x14ac:dyDescent="0.25">
      <c r="A28" s="129"/>
      <c r="B28" s="46"/>
      <c r="C28" s="137"/>
      <c r="D28" s="15" t="s">
        <v>19</v>
      </c>
      <c r="E28" s="35">
        <f t="shared" si="3"/>
        <v>0</v>
      </c>
      <c r="F28" s="36">
        <v>41</v>
      </c>
      <c r="G28" s="50"/>
      <c r="H28" s="38">
        <f t="shared" si="4"/>
        <v>0</v>
      </c>
      <c r="I28" s="19">
        <f t="shared" si="5"/>
        <v>0</v>
      </c>
      <c r="J28" s="19"/>
    </row>
    <row r="29" spans="1:12" ht="15" customHeight="1" x14ac:dyDescent="0.25">
      <c r="A29" s="129"/>
      <c r="B29" s="46"/>
      <c r="C29" s="77" t="s">
        <v>23</v>
      </c>
      <c r="D29" s="39"/>
      <c r="E29" s="35">
        <f t="shared" si="3"/>
        <v>0.12195121951219512</v>
      </c>
      <c r="F29" s="36">
        <v>41</v>
      </c>
      <c r="G29" s="42">
        <v>32</v>
      </c>
      <c r="H29" s="38">
        <f t="shared" si="4"/>
        <v>3.9024390243902438</v>
      </c>
      <c r="I29" s="19">
        <f t="shared" si="5"/>
        <v>160</v>
      </c>
      <c r="J29" s="19">
        <v>5</v>
      </c>
    </row>
    <row r="30" spans="1:12" x14ac:dyDescent="0.25">
      <c r="A30" s="129"/>
      <c r="B30" s="46"/>
      <c r="C30" s="80"/>
      <c r="D30" s="34"/>
      <c r="E30" s="35"/>
      <c r="F30" s="36"/>
      <c r="G30" s="50"/>
      <c r="H30" s="38"/>
      <c r="I30" s="19"/>
      <c r="J30" s="19"/>
    </row>
    <row r="31" spans="1:12" x14ac:dyDescent="0.25">
      <c r="A31" s="129"/>
      <c r="B31" s="46"/>
      <c r="C31" s="39"/>
      <c r="D31" s="39"/>
      <c r="E31" s="35"/>
      <c r="F31" s="36"/>
      <c r="G31" s="43"/>
      <c r="H31" s="38"/>
      <c r="I31" s="19"/>
      <c r="J31" s="19"/>
    </row>
    <row r="32" spans="1:12" ht="0.75" customHeight="1" x14ac:dyDescent="0.25">
      <c r="A32" s="129"/>
      <c r="B32" s="46"/>
      <c r="C32" s="64"/>
      <c r="D32" s="39"/>
      <c r="E32" s="35"/>
      <c r="F32" s="36"/>
      <c r="G32" s="42"/>
      <c r="H32" s="38"/>
      <c r="I32" s="19"/>
      <c r="J32" s="19"/>
    </row>
    <row r="33" spans="1:10" ht="15" hidden="1" customHeight="1" x14ac:dyDescent="0.25">
      <c r="A33" s="129"/>
      <c r="B33" s="46"/>
      <c r="C33" s="64"/>
      <c r="D33" s="39"/>
      <c r="E33" s="35"/>
      <c r="F33" s="36"/>
      <c r="G33" s="43"/>
      <c r="H33" s="38"/>
      <c r="I33" s="19"/>
      <c r="J33" s="19"/>
    </row>
    <row r="34" spans="1:10" hidden="1" x14ac:dyDescent="0.25">
      <c r="A34" s="129"/>
      <c r="B34" s="46"/>
      <c r="C34" s="65"/>
      <c r="D34" s="39"/>
      <c r="E34" s="35"/>
      <c r="F34" s="36"/>
      <c r="G34" s="42"/>
      <c r="H34" s="38"/>
      <c r="I34" s="19"/>
      <c r="J34" s="19"/>
    </row>
    <row r="35" spans="1:10" hidden="1" x14ac:dyDescent="0.25">
      <c r="A35" s="129"/>
      <c r="B35" s="46"/>
      <c r="C35" s="61"/>
      <c r="D35" s="39"/>
      <c r="E35" s="35"/>
      <c r="F35" s="36"/>
      <c r="G35" s="42"/>
      <c r="H35" s="38"/>
      <c r="I35" s="19"/>
      <c r="J35" s="19"/>
    </row>
    <row r="36" spans="1:10" hidden="1" x14ac:dyDescent="0.25">
      <c r="A36" s="129"/>
      <c r="B36" s="46"/>
      <c r="C36" s="62"/>
      <c r="D36" s="39"/>
      <c r="E36" s="35"/>
      <c r="F36" s="36"/>
      <c r="G36" s="43"/>
      <c r="H36" s="38"/>
      <c r="I36" s="19"/>
      <c r="J36" s="19"/>
    </row>
    <row r="37" spans="1:10" hidden="1" x14ac:dyDescent="0.25">
      <c r="A37" s="129"/>
      <c r="B37" s="46"/>
      <c r="C37" s="66"/>
      <c r="D37" s="48"/>
      <c r="E37" s="49"/>
      <c r="F37" s="36"/>
      <c r="G37" s="50"/>
      <c r="H37" s="38"/>
      <c r="I37" s="19"/>
      <c r="J37" s="19"/>
    </row>
    <row r="38" spans="1:10" hidden="1" x14ac:dyDescent="0.25">
      <c r="A38" s="129"/>
      <c r="B38" s="46"/>
      <c r="C38" s="67"/>
      <c r="D38" s="48"/>
      <c r="E38" s="47"/>
      <c r="F38" s="36"/>
      <c r="G38" s="50"/>
      <c r="H38" s="38"/>
      <c r="I38" s="19"/>
      <c r="J38" s="19"/>
    </row>
    <row r="39" spans="1:10" hidden="1" x14ac:dyDescent="0.25">
      <c r="A39" s="129"/>
      <c r="B39" s="46"/>
      <c r="C39" s="67"/>
      <c r="D39" s="48"/>
      <c r="E39" s="51"/>
      <c r="F39" s="36"/>
      <c r="G39" s="41"/>
      <c r="H39" s="38"/>
      <c r="I39" s="19"/>
      <c r="J39" s="19"/>
    </row>
    <row r="40" spans="1:10" hidden="1" x14ac:dyDescent="0.25">
      <c r="A40" s="129"/>
      <c r="B40" s="46"/>
      <c r="C40" s="68"/>
      <c r="D40" s="48"/>
      <c r="E40" s="49"/>
      <c r="F40" s="36"/>
      <c r="G40" s="50"/>
      <c r="H40" s="38"/>
      <c r="I40" s="19"/>
      <c r="J40" s="19"/>
    </row>
    <row r="41" spans="1:10" hidden="1" x14ac:dyDescent="0.25">
      <c r="A41" s="129"/>
      <c r="B41" s="46"/>
      <c r="C41" s="52"/>
      <c r="D41" s="39"/>
      <c r="E41" s="53"/>
      <c r="F41" s="36"/>
      <c r="G41" s="43"/>
      <c r="H41" s="38"/>
      <c r="I41" s="19"/>
      <c r="J41" s="19"/>
    </row>
    <row r="42" spans="1:10" ht="14.25" customHeight="1" x14ac:dyDescent="0.25">
      <c r="A42" s="130"/>
      <c r="B42" s="54"/>
      <c r="C42" s="55" t="s">
        <v>24</v>
      </c>
      <c r="D42" s="56"/>
      <c r="E42" s="57"/>
      <c r="F42" s="58"/>
      <c r="G42" s="59"/>
      <c r="H42" s="60">
        <f>SUM(H23:H41)</f>
        <v>61.002439024390242</v>
      </c>
      <c r="I42" s="60">
        <f>SUM(I23:I41)</f>
        <v>2501.1000000000004</v>
      </c>
      <c r="J42" s="60">
        <f>SUM(J23:J41)</f>
        <v>12.958</v>
      </c>
    </row>
    <row r="43" spans="1:10" x14ac:dyDescent="0.25">
      <c r="A43" s="128" t="s">
        <v>40</v>
      </c>
      <c r="B43" s="46"/>
      <c r="C43" s="135" t="s">
        <v>65</v>
      </c>
      <c r="D43" s="15" t="s">
        <v>69</v>
      </c>
      <c r="E43" s="35">
        <f>J43/F43</f>
        <v>4.878048780487805E-2</v>
      </c>
      <c r="F43" s="36">
        <v>41</v>
      </c>
      <c r="G43" s="50">
        <v>65</v>
      </c>
      <c r="H43" s="38">
        <f t="shared" ref="H43:H51" si="6">G43*E43</f>
        <v>3.1707317073170733</v>
      </c>
      <c r="I43" s="19">
        <f t="shared" ref="I43:I50" si="7">H43*F43</f>
        <v>130</v>
      </c>
      <c r="J43" s="19">
        <v>2</v>
      </c>
    </row>
    <row r="44" spans="1:10" x14ac:dyDescent="0.25">
      <c r="A44" s="129"/>
      <c r="B44" s="46"/>
      <c r="C44" s="136"/>
      <c r="D44" s="15" t="s">
        <v>36</v>
      </c>
      <c r="E44" s="35">
        <f>J44/F44</f>
        <v>4.878048780487805E-2</v>
      </c>
      <c r="F44" s="36">
        <v>41</v>
      </c>
      <c r="G44" s="43">
        <v>85</v>
      </c>
      <c r="H44" s="38">
        <f t="shared" si="6"/>
        <v>4.1463414634146343</v>
      </c>
      <c r="I44" s="19">
        <f t="shared" si="7"/>
        <v>170</v>
      </c>
      <c r="J44" s="19">
        <v>2</v>
      </c>
    </row>
    <row r="45" spans="1:10" x14ac:dyDescent="0.25">
      <c r="A45" s="129"/>
      <c r="B45" s="46"/>
      <c r="C45" s="136"/>
      <c r="D45" s="15" t="s">
        <v>20</v>
      </c>
      <c r="E45" s="35">
        <f>J45/F45</f>
        <v>1.2195121951219513E-2</v>
      </c>
      <c r="F45" s="36">
        <v>41</v>
      </c>
      <c r="G45" s="40">
        <v>1004</v>
      </c>
      <c r="H45" s="38">
        <f t="shared" si="6"/>
        <v>12.24390243902439</v>
      </c>
      <c r="I45" s="19">
        <f t="shared" si="7"/>
        <v>502</v>
      </c>
      <c r="J45" s="19">
        <v>0.5</v>
      </c>
    </row>
    <row r="46" spans="1:10" x14ac:dyDescent="0.25">
      <c r="A46" s="129"/>
      <c r="B46" s="46"/>
      <c r="C46" s="136"/>
      <c r="D46" s="15"/>
      <c r="E46" s="35"/>
      <c r="F46" s="36"/>
      <c r="G46" s="69"/>
      <c r="H46" s="38"/>
      <c r="I46" s="19"/>
      <c r="J46" s="19"/>
    </row>
    <row r="47" spans="1:10" x14ac:dyDescent="0.25">
      <c r="A47" s="129"/>
      <c r="B47" s="46"/>
      <c r="C47" s="120" t="s">
        <v>53</v>
      </c>
      <c r="D47" s="39" t="s">
        <v>54</v>
      </c>
      <c r="E47" s="35">
        <f t="shared" ref="E47:E52" si="8">J47/F47</f>
        <v>2.4390243902439024E-3</v>
      </c>
      <c r="F47" s="36">
        <v>41</v>
      </c>
      <c r="G47" s="42">
        <v>1050</v>
      </c>
      <c r="H47" s="38">
        <f t="shared" si="6"/>
        <v>2.5609756097560976</v>
      </c>
      <c r="I47" s="19">
        <f t="shared" si="7"/>
        <v>105</v>
      </c>
      <c r="J47" s="19">
        <v>0.1</v>
      </c>
    </row>
    <row r="48" spans="1:10" x14ac:dyDescent="0.25">
      <c r="A48" s="129"/>
      <c r="B48" s="46"/>
      <c r="C48" s="121"/>
      <c r="D48" s="34" t="s">
        <v>36</v>
      </c>
      <c r="E48" s="35">
        <f t="shared" si="8"/>
        <v>4.878048780487805E-2</v>
      </c>
      <c r="F48" s="36">
        <v>41</v>
      </c>
      <c r="G48" s="42">
        <v>85</v>
      </c>
      <c r="H48" s="38">
        <f t="shared" si="6"/>
        <v>4.1463414634146343</v>
      </c>
      <c r="I48" s="19">
        <f t="shared" si="7"/>
        <v>170</v>
      </c>
      <c r="J48" s="19">
        <v>2</v>
      </c>
    </row>
    <row r="49" spans="1:10" x14ac:dyDescent="0.25">
      <c r="A49" s="129"/>
      <c r="B49" s="46"/>
      <c r="D49" s="39" t="s">
        <v>21</v>
      </c>
      <c r="E49" s="35">
        <f t="shared" si="8"/>
        <v>4.878048780487805E-2</v>
      </c>
      <c r="F49" s="36">
        <v>41</v>
      </c>
      <c r="G49" s="42">
        <v>85</v>
      </c>
      <c r="H49" s="38">
        <f t="shared" si="6"/>
        <v>4.1463414634146343</v>
      </c>
      <c r="I49" s="19">
        <f t="shared" si="7"/>
        <v>170</v>
      </c>
      <c r="J49" s="19">
        <v>2</v>
      </c>
    </row>
    <row r="50" spans="1:10" x14ac:dyDescent="0.25">
      <c r="A50" s="129"/>
      <c r="B50" s="46"/>
      <c r="C50" s="77" t="s">
        <v>23</v>
      </c>
      <c r="D50" s="39"/>
      <c r="E50" s="35">
        <f t="shared" si="8"/>
        <v>0.12195121951219512</v>
      </c>
      <c r="F50" s="36">
        <v>41</v>
      </c>
      <c r="G50" s="42">
        <v>32</v>
      </c>
      <c r="H50" s="38">
        <f t="shared" si="6"/>
        <v>3.9024390243902438</v>
      </c>
      <c r="I50" s="19">
        <f t="shared" si="7"/>
        <v>160</v>
      </c>
      <c r="J50" s="19">
        <v>5</v>
      </c>
    </row>
    <row r="51" spans="1:10" x14ac:dyDescent="0.25">
      <c r="A51" s="129"/>
      <c r="B51" s="46"/>
      <c r="C51" s="96" t="s">
        <v>67</v>
      </c>
      <c r="D51" s="34" t="s">
        <v>68</v>
      </c>
      <c r="E51" s="35">
        <f t="shared" si="8"/>
        <v>1</v>
      </c>
      <c r="F51" s="36">
        <v>41</v>
      </c>
      <c r="G51" s="42">
        <v>10</v>
      </c>
      <c r="H51" s="38">
        <f t="shared" si="6"/>
        <v>10</v>
      </c>
      <c r="I51" s="19">
        <f>H51*F51</f>
        <v>410</v>
      </c>
      <c r="J51" s="19">
        <v>41</v>
      </c>
    </row>
    <row r="52" spans="1:10" x14ac:dyDescent="0.25">
      <c r="A52" s="129"/>
      <c r="B52" s="46"/>
      <c r="C52" s="81" t="s">
        <v>31</v>
      </c>
      <c r="D52" s="34" t="s">
        <v>55</v>
      </c>
      <c r="E52" s="35">
        <f t="shared" si="8"/>
        <v>0.10975609756097561</v>
      </c>
      <c r="F52" s="36">
        <v>41</v>
      </c>
      <c r="G52" s="42">
        <v>150</v>
      </c>
      <c r="H52" s="38">
        <f t="shared" ref="H52" si="9">G52*E52</f>
        <v>16.463414634146343</v>
      </c>
      <c r="I52" s="19">
        <f>H52*F52</f>
        <v>675</v>
      </c>
      <c r="J52" s="19">
        <v>4.5</v>
      </c>
    </row>
    <row r="53" spans="1:10" x14ac:dyDescent="0.25">
      <c r="A53" s="129"/>
      <c r="B53" s="46"/>
      <c r="C53" s="79" t="s">
        <v>35</v>
      </c>
      <c r="D53" s="33"/>
      <c r="E53" s="16"/>
      <c r="F53" s="36">
        <v>41</v>
      </c>
      <c r="G53" s="17">
        <v>70</v>
      </c>
      <c r="H53" s="18">
        <v>0</v>
      </c>
      <c r="I53" s="19">
        <v>9</v>
      </c>
      <c r="J53" s="19"/>
    </row>
    <row r="54" spans="1:10" x14ac:dyDescent="0.25">
      <c r="A54" s="129"/>
      <c r="B54" s="46"/>
      <c r="C54" s="77"/>
      <c r="D54" s="39"/>
      <c r="E54" s="35"/>
      <c r="F54" s="36"/>
      <c r="G54" s="42"/>
      <c r="H54" s="38"/>
      <c r="I54" s="19"/>
      <c r="J54" s="19"/>
    </row>
    <row r="55" spans="1:10" hidden="1" x14ac:dyDescent="0.25">
      <c r="A55" s="129"/>
      <c r="B55" s="46"/>
      <c r="C55" s="78"/>
      <c r="D55" s="39"/>
      <c r="E55" s="35"/>
      <c r="F55" s="36"/>
      <c r="G55" s="42"/>
      <c r="H55" s="38"/>
      <c r="I55" s="19"/>
      <c r="J55" s="19"/>
    </row>
    <row r="56" spans="1:10" hidden="1" x14ac:dyDescent="0.25">
      <c r="A56" s="129"/>
      <c r="B56" s="46"/>
      <c r="C56" s="64"/>
      <c r="D56" s="39"/>
      <c r="E56" s="35"/>
      <c r="F56" s="36"/>
      <c r="G56" s="42"/>
      <c r="H56" s="38"/>
      <c r="I56" s="19"/>
      <c r="J56" s="19"/>
    </row>
    <row r="57" spans="1:10" ht="14.25" hidden="1" customHeight="1" x14ac:dyDescent="0.25">
      <c r="A57" s="129"/>
      <c r="B57" s="46"/>
      <c r="C57" s="64"/>
      <c r="D57" s="39"/>
      <c r="E57" s="35"/>
      <c r="F57" s="36"/>
      <c r="G57" s="42"/>
      <c r="H57" s="38"/>
      <c r="I57" s="19"/>
      <c r="J57" s="19"/>
    </row>
    <row r="58" spans="1:10" hidden="1" x14ac:dyDescent="0.25">
      <c r="A58" s="129"/>
      <c r="B58" s="46"/>
      <c r="C58" s="64"/>
      <c r="D58" s="39"/>
      <c r="E58" s="35"/>
      <c r="F58" s="36"/>
      <c r="G58" s="43"/>
      <c r="H58" s="38"/>
      <c r="I58" s="19"/>
      <c r="J58" s="19"/>
    </row>
    <row r="59" spans="1:10" hidden="1" x14ac:dyDescent="0.25">
      <c r="A59" s="129"/>
      <c r="B59" s="46"/>
      <c r="C59" s="65"/>
      <c r="D59" s="39"/>
      <c r="E59" s="35"/>
      <c r="F59" s="36"/>
      <c r="G59" s="42"/>
      <c r="H59" s="38"/>
      <c r="I59" s="19"/>
      <c r="J59" s="19"/>
    </row>
    <row r="60" spans="1:10" hidden="1" x14ac:dyDescent="0.25">
      <c r="A60" s="129"/>
      <c r="B60" s="46"/>
      <c r="C60" s="61"/>
      <c r="D60" s="39"/>
      <c r="E60" s="35"/>
      <c r="F60" s="36"/>
      <c r="G60" s="42"/>
      <c r="H60" s="38"/>
      <c r="I60" s="19"/>
      <c r="J60" s="19"/>
    </row>
    <row r="61" spans="1:10" hidden="1" x14ac:dyDescent="0.25">
      <c r="A61" s="129"/>
      <c r="B61" s="46"/>
      <c r="C61" s="62"/>
      <c r="D61" s="39"/>
      <c r="E61" s="35"/>
      <c r="F61" s="36"/>
      <c r="G61" s="43"/>
      <c r="H61" s="38"/>
      <c r="I61" s="19"/>
      <c r="J61" s="19"/>
    </row>
    <row r="62" spans="1:10" hidden="1" x14ac:dyDescent="0.25">
      <c r="A62" s="129"/>
      <c r="B62" s="46"/>
      <c r="C62" s="66"/>
      <c r="D62" s="48"/>
      <c r="E62" s="49"/>
      <c r="F62" s="36"/>
      <c r="G62" s="50"/>
      <c r="H62" s="38"/>
      <c r="I62" s="19"/>
      <c r="J62" s="19"/>
    </row>
    <row r="63" spans="1:10" hidden="1" x14ac:dyDescent="0.25">
      <c r="A63" s="129"/>
      <c r="B63" s="46"/>
      <c r="C63" s="67"/>
      <c r="D63" s="48"/>
      <c r="E63" s="47"/>
      <c r="F63" s="36"/>
      <c r="G63" s="50"/>
      <c r="H63" s="38"/>
      <c r="I63" s="19"/>
      <c r="J63" s="19"/>
    </row>
    <row r="64" spans="1:10" hidden="1" x14ac:dyDescent="0.25">
      <c r="A64" s="129"/>
      <c r="B64" s="46"/>
      <c r="C64" s="67"/>
      <c r="D64" s="48"/>
      <c r="E64" s="51"/>
      <c r="F64" s="36"/>
      <c r="G64" s="41"/>
      <c r="H64" s="38"/>
      <c r="I64" s="19"/>
      <c r="J64" s="19"/>
    </row>
    <row r="65" spans="1:10" hidden="1" x14ac:dyDescent="0.25">
      <c r="A65" s="129"/>
      <c r="B65" s="46"/>
      <c r="C65" s="68"/>
      <c r="D65" s="48"/>
      <c r="E65" s="49"/>
      <c r="F65" s="36"/>
      <c r="G65" s="50"/>
      <c r="H65" s="38"/>
      <c r="I65" s="19"/>
      <c r="J65" s="19"/>
    </row>
    <row r="66" spans="1:10" hidden="1" x14ac:dyDescent="0.25">
      <c r="A66" s="129"/>
      <c r="B66" s="46"/>
      <c r="C66" s="52"/>
      <c r="D66" s="39"/>
      <c r="E66" s="53"/>
      <c r="F66" s="36"/>
      <c r="G66" s="43"/>
      <c r="H66" s="38"/>
      <c r="I66" s="19"/>
      <c r="J66" s="19"/>
    </row>
    <row r="67" spans="1:10" x14ac:dyDescent="0.25">
      <c r="A67" s="130"/>
      <c r="B67" s="54"/>
      <c r="C67" s="55" t="s">
        <v>24</v>
      </c>
      <c r="D67" s="56"/>
      <c r="E67" s="57"/>
      <c r="F67" s="58"/>
      <c r="G67" s="59"/>
      <c r="H67" s="60">
        <f>SUM(H43:H66)</f>
        <v>60.780487804878064</v>
      </c>
      <c r="I67" s="60">
        <f>SUM(I43:I62)</f>
        <v>2501</v>
      </c>
      <c r="J67" s="60">
        <f>SUM(J43:J66)</f>
        <v>59.1</v>
      </c>
    </row>
    <row r="68" spans="1:10" x14ac:dyDescent="0.25">
      <c r="A68" s="128" t="s">
        <v>43</v>
      </c>
      <c r="B68" s="46"/>
      <c r="C68" s="118" t="s">
        <v>48</v>
      </c>
      <c r="D68" s="72" t="s">
        <v>49</v>
      </c>
      <c r="E68" s="35">
        <f t="shared" ref="E68:E84" si="10">J68/F68</f>
        <v>6.097560975609756E-2</v>
      </c>
      <c r="F68" s="36">
        <v>41</v>
      </c>
      <c r="G68" s="50">
        <v>285</v>
      </c>
      <c r="H68" s="38">
        <f t="shared" ref="H68:H72" si="11">G68*E68</f>
        <v>17.378048780487806</v>
      </c>
      <c r="I68" s="19">
        <f t="shared" ref="I68:I84" si="12">H68*F68</f>
        <v>712.5</v>
      </c>
      <c r="J68" s="19">
        <v>2.5</v>
      </c>
    </row>
    <row r="69" spans="1:10" x14ac:dyDescent="0.25">
      <c r="A69" s="129"/>
      <c r="B69" s="46"/>
      <c r="C69" s="141"/>
      <c r="D69" s="72" t="s">
        <v>17</v>
      </c>
      <c r="E69" s="35">
        <f t="shared" si="10"/>
        <v>1.2073170731707317E-2</v>
      </c>
      <c r="F69" s="36">
        <v>41</v>
      </c>
      <c r="G69" s="43">
        <v>55</v>
      </c>
      <c r="H69" s="38">
        <f t="shared" si="11"/>
        <v>0.66402439024390247</v>
      </c>
      <c r="I69" s="19">
        <f t="shared" si="12"/>
        <v>27.225000000000001</v>
      </c>
      <c r="J69" s="19">
        <v>0.495</v>
      </c>
    </row>
    <row r="70" spans="1:10" x14ac:dyDescent="0.25">
      <c r="A70" s="129"/>
      <c r="B70" s="46"/>
      <c r="C70" s="141"/>
      <c r="D70" s="73" t="s">
        <v>12</v>
      </c>
      <c r="E70" s="35">
        <f t="shared" si="10"/>
        <v>1.2195121951219513E-2</v>
      </c>
      <c r="F70" s="36">
        <v>41</v>
      </c>
      <c r="G70" s="40">
        <v>35</v>
      </c>
      <c r="H70" s="38">
        <f t="shared" si="11"/>
        <v>0.42682926829268292</v>
      </c>
      <c r="I70" s="19">
        <f t="shared" si="12"/>
        <v>17.5</v>
      </c>
      <c r="J70" s="19">
        <v>0.5</v>
      </c>
    </row>
    <row r="71" spans="1:10" x14ac:dyDescent="0.25">
      <c r="A71" s="129"/>
      <c r="B71" s="46"/>
      <c r="C71" s="141"/>
      <c r="D71" s="73" t="s">
        <v>20</v>
      </c>
      <c r="E71" s="35">
        <f t="shared" si="10"/>
        <v>9.7560975609756097E-3</v>
      </c>
      <c r="F71" s="36">
        <v>41</v>
      </c>
      <c r="G71" s="69">
        <v>1004</v>
      </c>
      <c r="H71" s="38">
        <f t="shared" si="11"/>
        <v>9.795121951219512</v>
      </c>
      <c r="I71" s="19">
        <f t="shared" si="12"/>
        <v>401.59999999999997</v>
      </c>
      <c r="J71" s="19">
        <v>0.4</v>
      </c>
    </row>
    <row r="72" spans="1:10" x14ac:dyDescent="0.25">
      <c r="A72" s="129"/>
      <c r="B72" s="46"/>
      <c r="C72" s="142"/>
      <c r="D72" s="73" t="s">
        <v>16</v>
      </c>
      <c r="E72" s="35">
        <f t="shared" si="10"/>
        <v>7.3170731707317069E-2</v>
      </c>
      <c r="F72" s="36">
        <v>41</v>
      </c>
      <c r="G72" s="50">
        <v>85</v>
      </c>
      <c r="H72" s="38">
        <f t="shared" si="11"/>
        <v>6.2195121951219505</v>
      </c>
      <c r="I72" s="19">
        <f t="shared" si="12"/>
        <v>254.99999999999997</v>
      </c>
      <c r="J72" s="19">
        <v>3</v>
      </c>
    </row>
    <row r="73" spans="1:10" x14ac:dyDescent="0.25">
      <c r="A73" s="129"/>
      <c r="B73" s="46"/>
      <c r="C73" s="120" t="s">
        <v>25</v>
      </c>
      <c r="D73" s="34" t="s">
        <v>26</v>
      </c>
      <c r="E73" s="35">
        <f t="shared" si="10"/>
        <v>4.878048780487805E-2</v>
      </c>
      <c r="F73" s="36">
        <v>41</v>
      </c>
      <c r="G73" s="37">
        <v>35</v>
      </c>
      <c r="H73" s="38">
        <f>G73*E73</f>
        <v>1.7073170731707317</v>
      </c>
      <c r="I73" s="19">
        <f t="shared" si="12"/>
        <v>70</v>
      </c>
      <c r="J73" s="19">
        <v>2</v>
      </c>
    </row>
    <row r="74" spans="1:10" x14ac:dyDescent="0.25">
      <c r="A74" s="129"/>
      <c r="B74" s="46"/>
      <c r="C74" s="121"/>
      <c r="D74" s="34" t="s">
        <v>17</v>
      </c>
      <c r="E74" s="35">
        <f t="shared" si="10"/>
        <v>1.2195121951219513E-2</v>
      </c>
      <c r="F74" s="36">
        <v>41</v>
      </c>
      <c r="G74" s="37">
        <v>55</v>
      </c>
      <c r="H74" s="38">
        <f t="shared" ref="H74:H84" si="13">G74*E74</f>
        <v>0.67073170731707321</v>
      </c>
      <c r="I74" s="19">
        <f t="shared" si="12"/>
        <v>27.5</v>
      </c>
      <c r="J74" s="19">
        <v>0.5</v>
      </c>
    </row>
    <row r="75" spans="1:10" x14ac:dyDescent="0.25">
      <c r="A75" s="129"/>
      <c r="B75" s="46"/>
      <c r="C75" s="121"/>
      <c r="D75" s="39" t="s">
        <v>22</v>
      </c>
      <c r="E75" s="35">
        <f t="shared" si="10"/>
        <v>1.097560975609756E-3</v>
      </c>
      <c r="F75" s="36">
        <v>41</v>
      </c>
      <c r="G75" s="40">
        <v>300</v>
      </c>
      <c r="H75" s="38">
        <f t="shared" si="13"/>
        <v>0.32926829268292679</v>
      </c>
      <c r="I75" s="19">
        <f t="shared" si="12"/>
        <v>13.499999999999998</v>
      </c>
      <c r="J75" s="19">
        <v>4.4999999999999998E-2</v>
      </c>
    </row>
    <row r="76" spans="1:10" x14ac:dyDescent="0.25">
      <c r="A76" s="129"/>
      <c r="B76" s="46"/>
      <c r="C76" s="121"/>
      <c r="D76" s="34" t="s">
        <v>34</v>
      </c>
      <c r="E76" s="35">
        <f t="shared" si="10"/>
        <v>3.0487804878048782E-3</v>
      </c>
      <c r="F76" s="36">
        <v>41</v>
      </c>
      <c r="G76" s="37">
        <v>350</v>
      </c>
      <c r="H76" s="38">
        <f t="shared" si="13"/>
        <v>1.0670731707317074</v>
      </c>
      <c r="I76" s="19">
        <f t="shared" si="12"/>
        <v>43.75</v>
      </c>
      <c r="J76" s="19">
        <v>0.125</v>
      </c>
    </row>
    <row r="77" spans="1:10" x14ac:dyDescent="0.25">
      <c r="A77" s="129"/>
      <c r="B77" s="46"/>
      <c r="C77" s="121"/>
      <c r="D77" s="39" t="s">
        <v>33</v>
      </c>
      <c r="E77" s="35">
        <f t="shared" si="10"/>
        <v>2.4390243902439025E-2</v>
      </c>
      <c r="F77" s="36">
        <v>41</v>
      </c>
      <c r="G77" s="41">
        <v>140</v>
      </c>
      <c r="H77" s="38">
        <f t="shared" si="13"/>
        <v>3.4146341463414633</v>
      </c>
      <c r="I77" s="19">
        <f t="shared" si="12"/>
        <v>140</v>
      </c>
      <c r="J77" s="19">
        <v>1</v>
      </c>
    </row>
    <row r="78" spans="1:10" x14ac:dyDescent="0.25">
      <c r="A78" s="129"/>
      <c r="B78" s="46"/>
      <c r="C78" s="121"/>
      <c r="D78" s="39" t="s">
        <v>79</v>
      </c>
      <c r="E78" s="35">
        <f t="shared" ref="E78" si="14">J78/F78</f>
        <v>4.878048780487805E-2</v>
      </c>
      <c r="F78" s="36">
        <v>41</v>
      </c>
      <c r="G78" s="41">
        <v>70</v>
      </c>
      <c r="H78" s="38">
        <f t="shared" ref="H78" si="15">G78*E78</f>
        <v>3.4146341463414633</v>
      </c>
      <c r="I78" s="19">
        <f t="shared" ref="I78" si="16">H78*F78</f>
        <v>140</v>
      </c>
      <c r="J78" s="19">
        <v>2</v>
      </c>
    </row>
    <row r="79" spans="1:10" x14ac:dyDescent="0.25">
      <c r="A79" s="129"/>
      <c r="B79" s="46"/>
      <c r="C79" s="143"/>
      <c r="D79" s="39" t="s">
        <v>27</v>
      </c>
      <c r="E79" s="35">
        <f t="shared" si="10"/>
        <v>2.4390243902439025E-2</v>
      </c>
      <c r="F79" s="36">
        <v>41</v>
      </c>
      <c r="G79" s="42">
        <v>105</v>
      </c>
      <c r="H79" s="38">
        <f t="shared" si="13"/>
        <v>2.5609756097560976</v>
      </c>
      <c r="I79" s="19">
        <f t="shared" si="12"/>
        <v>105</v>
      </c>
      <c r="J79" s="19">
        <v>1</v>
      </c>
    </row>
    <row r="80" spans="1:10" x14ac:dyDescent="0.25">
      <c r="A80" s="129"/>
      <c r="B80" s="46"/>
      <c r="C80" s="77" t="s">
        <v>23</v>
      </c>
      <c r="D80" s="39"/>
      <c r="E80" s="35">
        <f t="shared" si="10"/>
        <v>9.7560975609756101E-2</v>
      </c>
      <c r="F80" s="36">
        <v>41</v>
      </c>
      <c r="G80" s="42">
        <v>32</v>
      </c>
      <c r="H80" s="38">
        <f t="shared" si="13"/>
        <v>3.1219512195121952</v>
      </c>
      <c r="I80" s="19">
        <f t="shared" si="12"/>
        <v>128</v>
      </c>
      <c r="J80" s="19">
        <v>4</v>
      </c>
    </row>
    <row r="81" spans="1:10" x14ac:dyDescent="0.25">
      <c r="A81" s="129"/>
      <c r="B81" s="46"/>
      <c r="C81" s="139" t="s">
        <v>73</v>
      </c>
      <c r="D81" s="34" t="s">
        <v>66</v>
      </c>
      <c r="E81" s="35">
        <f t="shared" si="10"/>
        <v>2.4390243902439025E-2</v>
      </c>
      <c r="F81" s="36">
        <v>41</v>
      </c>
      <c r="G81" s="50">
        <v>90</v>
      </c>
      <c r="H81" s="38">
        <f t="shared" si="13"/>
        <v>2.1951219512195124</v>
      </c>
      <c r="I81" s="19">
        <f t="shared" si="12"/>
        <v>90</v>
      </c>
      <c r="J81" s="19">
        <v>1</v>
      </c>
    </row>
    <row r="82" spans="1:10" x14ac:dyDescent="0.25">
      <c r="A82" s="129"/>
      <c r="B82" s="46"/>
      <c r="C82" s="139"/>
      <c r="D82" s="34" t="s">
        <v>30</v>
      </c>
      <c r="E82" s="35">
        <f t="shared" si="10"/>
        <v>2.4390243902439025E-2</v>
      </c>
      <c r="F82" s="36">
        <v>41</v>
      </c>
      <c r="G82" s="41">
        <v>130</v>
      </c>
      <c r="H82" s="38">
        <f t="shared" si="13"/>
        <v>3.1707317073170733</v>
      </c>
      <c r="I82" s="19">
        <f t="shared" si="12"/>
        <v>130</v>
      </c>
      <c r="J82" s="19">
        <v>1</v>
      </c>
    </row>
    <row r="83" spans="1:10" x14ac:dyDescent="0.25">
      <c r="A83" s="129"/>
      <c r="B83" s="46"/>
      <c r="C83" s="139"/>
      <c r="D83" s="34" t="s">
        <v>22</v>
      </c>
      <c r="E83" s="35">
        <f t="shared" si="10"/>
        <v>0</v>
      </c>
      <c r="F83" s="36">
        <v>41</v>
      </c>
      <c r="G83" s="50">
        <v>300</v>
      </c>
      <c r="H83" s="38">
        <f t="shared" si="13"/>
        <v>0</v>
      </c>
      <c r="I83" s="19">
        <f t="shared" si="12"/>
        <v>0</v>
      </c>
      <c r="J83" s="19">
        <v>0</v>
      </c>
    </row>
    <row r="84" spans="1:10" x14ac:dyDescent="0.25">
      <c r="A84" s="129"/>
      <c r="B84" s="46"/>
      <c r="C84" s="140"/>
      <c r="D84" s="39" t="s">
        <v>21</v>
      </c>
      <c r="E84" s="35">
        <f t="shared" si="10"/>
        <v>4.878048780487805E-2</v>
      </c>
      <c r="F84" s="36">
        <v>41</v>
      </c>
      <c r="G84" s="42">
        <v>85</v>
      </c>
      <c r="H84" s="38">
        <f t="shared" si="13"/>
        <v>4.1463414634146343</v>
      </c>
      <c r="I84" s="19">
        <f t="shared" si="12"/>
        <v>170</v>
      </c>
      <c r="J84" s="19">
        <v>2</v>
      </c>
    </row>
    <row r="85" spans="1:10" x14ac:dyDescent="0.25">
      <c r="A85" s="129"/>
      <c r="B85" s="46"/>
      <c r="C85" s="79" t="s">
        <v>35</v>
      </c>
      <c r="D85" s="33"/>
      <c r="E85" s="16"/>
      <c r="F85" s="36">
        <v>41</v>
      </c>
      <c r="G85" s="17"/>
      <c r="H85" s="18">
        <v>1</v>
      </c>
      <c r="I85" s="19">
        <v>29.5</v>
      </c>
      <c r="J85" s="19"/>
    </row>
    <row r="86" spans="1:10" hidden="1" x14ac:dyDescent="0.25">
      <c r="A86" s="129"/>
      <c r="B86" s="46"/>
      <c r="C86" s="61"/>
      <c r="D86" s="39"/>
      <c r="E86" s="35"/>
      <c r="F86" s="36"/>
      <c r="G86" s="42"/>
      <c r="H86" s="38"/>
      <c r="I86" s="19"/>
      <c r="J86" s="19"/>
    </row>
    <row r="87" spans="1:10" hidden="1" x14ac:dyDescent="0.25">
      <c r="A87" s="129"/>
      <c r="B87" s="46"/>
      <c r="C87" s="62"/>
      <c r="D87" s="39"/>
      <c r="E87" s="35"/>
      <c r="F87" s="36"/>
      <c r="G87" s="43"/>
      <c r="H87" s="38"/>
      <c r="I87" s="19"/>
      <c r="J87" s="19"/>
    </row>
    <row r="88" spans="1:10" hidden="1" x14ac:dyDescent="0.25">
      <c r="A88" s="129"/>
      <c r="B88" s="46"/>
      <c r="C88" s="66"/>
      <c r="D88" s="48"/>
      <c r="E88" s="49"/>
      <c r="F88" s="36"/>
      <c r="G88" s="50"/>
      <c r="H88" s="38"/>
      <c r="I88" s="19"/>
      <c r="J88" s="19"/>
    </row>
    <row r="89" spans="1:10" hidden="1" x14ac:dyDescent="0.25">
      <c r="A89" s="129"/>
      <c r="B89" s="46"/>
      <c r="C89" s="67"/>
      <c r="D89" s="48"/>
      <c r="E89" s="47"/>
      <c r="F89" s="36"/>
      <c r="G89" s="50"/>
      <c r="H89" s="38"/>
      <c r="I89" s="19"/>
      <c r="J89" s="19"/>
    </row>
    <row r="90" spans="1:10" hidden="1" x14ac:dyDescent="0.25">
      <c r="A90" s="129"/>
      <c r="B90" s="46"/>
      <c r="C90" s="67"/>
      <c r="D90" s="48"/>
      <c r="E90" s="51"/>
      <c r="F90" s="36"/>
      <c r="G90" s="41"/>
      <c r="H90" s="38"/>
      <c r="I90" s="19"/>
      <c r="J90" s="19"/>
    </row>
    <row r="91" spans="1:10" hidden="1" x14ac:dyDescent="0.25">
      <c r="A91" s="129"/>
      <c r="B91" s="46"/>
      <c r="C91" s="68"/>
      <c r="D91" s="48"/>
      <c r="E91" s="49"/>
      <c r="F91" s="36"/>
      <c r="G91" s="50"/>
      <c r="H91" s="38"/>
      <c r="I91" s="19"/>
      <c r="J91" s="19"/>
    </row>
    <row r="92" spans="1:10" hidden="1" x14ac:dyDescent="0.25">
      <c r="A92" s="129"/>
      <c r="B92" s="46"/>
      <c r="C92" s="52"/>
      <c r="D92" s="39"/>
      <c r="E92" s="53"/>
      <c r="F92" s="36"/>
      <c r="G92" s="43"/>
      <c r="H92" s="38"/>
      <c r="I92" s="19"/>
      <c r="J92" s="19"/>
    </row>
    <row r="93" spans="1:10" x14ac:dyDescent="0.25">
      <c r="A93" s="130"/>
      <c r="B93" s="54"/>
      <c r="C93" s="55" t="s">
        <v>24</v>
      </c>
      <c r="D93" s="56"/>
      <c r="E93" s="57"/>
      <c r="F93" s="58"/>
      <c r="G93" s="59"/>
      <c r="H93" s="60">
        <f>SUM(H68:H92)</f>
        <v>61.282317073170745</v>
      </c>
      <c r="I93" s="60">
        <f>SUM(I68:I92)</f>
        <v>2501.0749999999998</v>
      </c>
      <c r="J93" s="60">
        <f>SUM(J68:J92)</f>
        <v>21.564999999999998</v>
      </c>
    </row>
    <row r="94" spans="1:10" x14ac:dyDescent="0.25">
      <c r="A94" s="128" t="s">
        <v>44</v>
      </c>
      <c r="B94" s="46"/>
      <c r="C94" s="138" t="s">
        <v>37</v>
      </c>
      <c r="D94" s="34" t="s">
        <v>26</v>
      </c>
      <c r="E94" s="35">
        <f t="shared" ref="E94:E105" si="17">J94/F94</f>
        <v>4.878048780487805E-2</v>
      </c>
      <c r="F94" s="36">
        <v>41</v>
      </c>
      <c r="G94" s="50">
        <v>35</v>
      </c>
      <c r="H94" s="38">
        <f t="shared" ref="H94:I105" si="18">G94*E94</f>
        <v>1.7073170731707317</v>
      </c>
      <c r="I94" s="19">
        <f t="shared" si="18"/>
        <v>70</v>
      </c>
      <c r="J94" s="19">
        <v>2</v>
      </c>
    </row>
    <row r="95" spans="1:10" x14ac:dyDescent="0.25">
      <c r="A95" s="129"/>
      <c r="B95" s="46"/>
      <c r="C95" s="139"/>
      <c r="D95" s="34" t="s">
        <v>38</v>
      </c>
      <c r="E95" s="35">
        <f t="shared" si="17"/>
        <v>2.4390243902439025E-2</v>
      </c>
      <c r="F95" s="36">
        <v>41</v>
      </c>
      <c r="G95" s="43">
        <v>65</v>
      </c>
      <c r="H95" s="38">
        <f t="shared" si="18"/>
        <v>1.5853658536585367</v>
      </c>
      <c r="I95" s="19">
        <f t="shared" si="18"/>
        <v>65</v>
      </c>
      <c r="J95" s="19">
        <v>1</v>
      </c>
    </row>
    <row r="96" spans="1:10" x14ac:dyDescent="0.25">
      <c r="A96" s="129"/>
      <c r="B96" s="46"/>
      <c r="C96" s="139"/>
      <c r="D96" s="34" t="s">
        <v>15</v>
      </c>
      <c r="E96" s="35">
        <f t="shared" si="17"/>
        <v>4.878048780487805E-2</v>
      </c>
      <c r="F96" s="36">
        <v>41</v>
      </c>
      <c r="G96" s="40">
        <v>50</v>
      </c>
      <c r="H96" s="38">
        <f t="shared" si="18"/>
        <v>2.4390243902439024</v>
      </c>
      <c r="I96" s="19">
        <f t="shared" si="18"/>
        <v>100</v>
      </c>
      <c r="J96" s="19">
        <v>2</v>
      </c>
    </row>
    <row r="97" spans="1:10" x14ac:dyDescent="0.25">
      <c r="A97" s="129"/>
      <c r="B97" s="46"/>
      <c r="C97" s="139"/>
      <c r="D97" s="34" t="s">
        <v>17</v>
      </c>
      <c r="E97" s="35">
        <f t="shared" si="17"/>
        <v>2.4390243902439025E-2</v>
      </c>
      <c r="F97" s="36">
        <v>41</v>
      </c>
      <c r="G97" s="69">
        <v>55</v>
      </c>
      <c r="H97" s="38">
        <f t="shared" si="18"/>
        <v>1.3414634146341464</v>
      </c>
      <c r="I97" s="19">
        <f t="shared" si="18"/>
        <v>55</v>
      </c>
      <c r="J97" s="19">
        <v>1</v>
      </c>
    </row>
    <row r="98" spans="1:10" x14ac:dyDescent="0.25">
      <c r="A98" s="129"/>
      <c r="B98" s="46"/>
      <c r="C98" s="139"/>
      <c r="D98" s="34" t="s">
        <v>12</v>
      </c>
      <c r="E98" s="35">
        <f t="shared" si="17"/>
        <v>2.4390243902439025E-2</v>
      </c>
      <c r="F98" s="36">
        <v>41</v>
      </c>
      <c r="G98" s="50">
        <v>35</v>
      </c>
      <c r="H98" s="38">
        <f t="shared" si="18"/>
        <v>0.85365853658536583</v>
      </c>
      <c r="I98" s="19">
        <f t="shared" si="18"/>
        <v>35</v>
      </c>
      <c r="J98" s="19">
        <v>1</v>
      </c>
    </row>
    <row r="99" spans="1:10" x14ac:dyDescent="0.25">
      <c r="A99" s="129"/>
      <c r="B99" s="46"/>
      <c r="C99" s="139"/>
      <c r="D99" s="34" t="s">
        <v>18</v>
      </c>
      <c r="E99" s="35">
        <f t="shared" si="17"/>
        <v>2.4390243902439025E-2</v>
      </c>
      <c r="F99" s="36">
        <v>41</v>
      </c>
      <c r="G99" s="41">
        <v>163</v>
      </c>
      <c r="H99" s="38">
        <f t="shared" si="18"/>
        <v>3.975609756097561</v>
      </c>
      <c r="I99" s="19">
        <f t="shared" si="18"/>
        <v>163</v>
      </c>
      <c r="J99" s="19">
        <v>1</v>
      </c>
    </row>
    <row r="100" spans="1:10" x14ac:dyDescent="0.25">
      <c r="A100" s="129"/>
      <c r="B100" s="46"/>
      <c r="C100" s="139"/>
      <c r="D100" s="34" t="s">
        <v>20</v>
      </c>
      <c r="E100" s="35">
        <f t="shared" si="17"/>
        <v>1.2195121951219513E-2</v>
      </c>
      <c r="F100" s="36">
        <v>41</v>
      </c>
      <c r="G100" s="50">
        <v>1004</v>
      </c>
      <c r="H100" s="38">
        <f t="shared" si="18"/>
        <v>12.24390243902439</v>
      </c>
      <c r="I100" s="19">
        <f t="shared" si="18"/>
        <v>502</v>
      </c>
      <c r="J100" s="19">
        <v>0.5</v>
      </c>
    </row>
    <row r="101" spans="1:10" x14ac:dyDescent="0.25">
      <c r="A101" s="129"/>
      <c r="B101" s="46"/>
      <c r="C101" s="139"/>
      <c r="D101" s="34" t="s">
        <v>34</v>
      </c>
      <c r="E101" s="35">
        <f t="shared" si="17"/>
        <v>3.55609756097561E-3</v>
      </c>
      <c r="F101" s="36">
        <v>41</v>
      </c>
      <c r="G101" s="50">
        <v>350</v>
      </c>
      <c r="H101" s="38">
        <f t="shared" si="18"/>
        <v>1.2446341463414634</v>
      </c>
      <c r="I101" s="19">
        <f t="shared" si="18"/>
        <v>51.03</v>
      </c>
      <c r="J101" s="19">
        <v>0.14580000000000001</v>
      </c>
    </row>
    <row r="102" spans="1:10" x14ac:dyDescent="0.25">
      <c r="A102" s="129"/>
      <c r="B102" s="46"/>
      <c r="C102" s="139"/>
      <c r="D102" s="34" t="s">
        <v>74</v>
      </c>
      <c r="E102" s="35">
        <f t="shared" si="17"/>
        <v>2.4390243902439024E-3</v>
      </c>
      <c r="F102" s="36">
        <v>41</v>
      </c>
      <c r="G102" s="41">
        <v>80</v>
      </c>
      <c r="H102" s="38">
        <f t="shared" si="18"/>
        <v>0.1951219512195122</v>
      </c>
      <c r="I102" s="19">
        <f t="shared" si="18"/>
        <v>8</v>
      </c>
      <c r="J102" s="19">
        <v>0.1</v>
      </c>
    </row>
    <row r="103" spans="1:10" x14ac:dyDescent="0.25">
      <c r="A103" s="129"/>
      <c r="B103" s="46"/>
      <c r="C103" s="139"/>
      <c r="D103" s="34" t="s">
        <v>19</v>
      </c>
      <c r="E103" s="35">
        <f t="shared" si="17"/>
        <v>0</v>
      </c>
      <c r="F103" s="36">
        <v>41</v>
      </c>
      <c r="H103" s="38">
        <f t="shared" si="18"/>
        <v>0</v>
      </c>
      <c r="I103" s="19">
        <f t="shared" si="18"/>
        <v>0</v>
      </c>
      <c r="J103" s="19"/>
    </row>
    <row r="104" spans="1:10" x14ac:dyDescent="0.25">
      <c r="A104" s="129"/>
      <c r="B104" s="46"/>
      <c r="C104" s="139"/>
      <c r="D104" s="39" t="s">
        <v>39</v>
      </c>
      <c r="E104" s="35">
        <f t="shared" si="17"/>
        <v>7.3170731707317069E-2</v>
      </c>
      <c r="F104" s="36">
        <v>41</v>
      </c>
      <c r="G104" s="42">
        <v>420</v>
      </c>
      <c r="H104" s="38">
        <f t="shared" si="18"/>
        <v>30.73170731707317</v>
      </c>
      <c r="I104" s="19">
        <f t="shared" si="18"/>
        <v>1260</v>
      </c>
      <c r="J104" s="19">
        <v>3</v>
      </c>
    </row>
    <row r="105" spans="1:10" x14ac:dyDescent="0.25">
      <c r="A105" s="129"/>
      <c r="B105" s="46"/>
      <c r="C105" s="77" t="s">
        <v>23</v>
      </c>
      <c r="E105" s="35">
        <f t="shared" si="17"/>
        <v>0.14634146341463414</v>
      </c>
      <c r="F105" s="36">
        <v>41</v>
      </c>
      <c r="G105" s="42">
        <v>32</v>
      </c>
      <c r="H105" s="38">
        <f t="shared" si="18"/>
        <v>4.6829268292682924</v>
      </c>
      <c r="I105" s="19">
        <f t="shared" si="18"/>
        <v>192</v>
      </c>
      <c r="J105" s="19">
        <v>6</v>
      </c>
    </row>
    <row r="106" spans="1:10" x14ac:dyDescent="0.25">
      <c r="A106" s="129"/>
      <c r="B106" s="46"/>
      <c r="C106" s="63"/>
      <c r="D106" s="39"/>
      <c r="E106" s="35"/>
      <c r="F106" s="36"/>
      <c r="G106" s="43" t="s">
        <v>72</v>
      </c>
      <c r="H106" s="38"/>
      <c r="I106" s="19"/>
      <c r="J106" s="19"/>
    </row>
    <row r="107" spans="1:10" x14ac:dyDescent="0.25">
      <c r="A107" s="130"/>
      <c r="B107" s="54"/>
      <c r="C107" s="55" t="s">
        <v>24</v>
      </c>
      <c r="D107" s="56"/>
      <c r="E107" s="57"/>
      <c r="F107" s="58"/>
      <c r="G107" s="59"/>
      <c r="H107" s="60">
        <f>SUM(H94:H106)</f>
        <v>61.000731707317073</v>
      </c>
      <c r="I107" s="60">
        <f>SUM(I94:I106)</f>
        <v>2501.0299999999997</v>
      </c>
      <c r="J107" s="60">
        <f>SUM(J94:J106)</f>
        <v>17.745799999999999</v>
      </c>
    </row>
    <row r="108" spans="1:10" x14ac:dyDescent="0.25">
      <c r="A108" s="128" t="s">
        <v>52</v>
      </c>
      <c r="B108" s="46"/>
      <c r="C108" s="135" t="s">
        <v>65</v>
      </c>
      <c r="D108" s="15" t="s">
        <v>69</v>
      </c>
      <c r="E108" s="35">
        <f>J108/F108</f>
        <v>6.6666666666666666E-2</v>
      </c>
      <c r="F108" s="36">
        <v>30</v>
      </c>
      <c r="G108" s="50">
        <v>70</v>
      </c>
      <c r="H108" s="38">
        <f t="shared" ref="H108:H110" si="19">G108*E108</f>
        <v>4.666666666666667</v>
      </c>
      <c r="I108" s="19">
        <f t="shared" ref="I108:I110" si="20">H108*F108</f>
        <v>140</v>
      </c>
      <c r="J108" s="19">
        <v>2</v>
      </c>
    </row>
    <row r="109" spans="1:10" x14ac:dyDescent="0.25">
      <c r="A109" s="129"/>
      <c r="B109" s="46"/>
      <c r="C109" s="136"/>
      <c r="D109" s="15" t="s">
        <v>36</v>
      </c>
      <c r="E109" s="35">
        <f>J109/F109</f>
        <v>6.6666666666666666E-2</v>
      </c>
      <c r="F109" s="36">
        <v>30</v>
      </c>
      <c r="G109" s="43">
        <v>85</v>
      </c>
      <c r="H109" s="38">
        <f t="shared" si="19"/>
        <v>5.666666666666667</v>
      </c>
      <c r="I109" s="19">
        <f t="shared" si="20"/>
        <v>170</v>
      </c>
      <c r="J109" s="19">
        <v>2</v>
      </c>
    </row>
    <row r="110" spans="1:10" x14ac:dyDescent="0.25">
      <c r="A110" s="129"/>
      <c r="B110" s="46"/>
      <c r="C110" s="136"/>
      <c r="D110" s="15" t="s">
        <v>20</v>
      </c>
      <c r="E110" s="35">
        <f>J110/F110</f>
        <v>1.6400000000000001E-2</v>
      </c>
      <c r="F110" s="36">
        <v>30</v>
      </c>
      <c r="G110" s="40">
        <v>1004</v>
      </c>
      <c r="H110" s="38">
        <f t="shared" si="19"/>
        <v>16.465600000000002</v>
      </c>
      <c r="I110" s="19">
        <f t="shared" si="20"/>
        <v>493.96800000000007</v>
      </c>
      <c r="J110" s="19">
        <v>0.49199999999999999</v>
      </c>
    </row>
    <row r="111" spans="1:10" x14ac:dyDescent="0.25">
      <c r="A111" s="129"/>
      <c r="B111" s="46"/>
      <c r="C111" s="136"/>
      <c r="D111" s="15"/>
      <c r="E111" s="35"/>
      <c r="F111" s="36"/>
      <c r="G111" s="69"/>
      <c r="H111" s="38"/>
      <c r="I111" s="19"/>
      <c r="J111" s="19"/>
    </row>
    <row r="112" spans="1:10" x14ac:dyDescent="0.25">
      <c r="A112" s="129"/>
      <c r="B112" s="46"/>
      <c r="C112" s="96" t="s">
        <v>67</v>
      </c>
      <c r="D112" s="34" t="s">
        <v>68</v>
      </c>
      <c r="E112" s="35">
        <f t="shared" ref="E112" si="21">J112/F112</f>
        <v>1</v>
      </c>
      <c r="F112" s="36">
        <v>30</v>
      </c>
      <c r="G112" s="42">
        <v>10</v>
      </c>
      <c r="H112" s="38">
        <f t="shared" ref="H112" si="22">G112*E112</f>
        <v>10</v>
      </c>
      <c r="I112" s="19">
        <f>H112*F112</f>
        <v>300</v>
      </c>
      <c r="J112" s="19">
        <v>30</v>
      </c>
    </row>
    <row r="113" spans="1:10" x14ac:dyDescent="0.25">
      <c r="A113" s="129"/>
      <c r="B113" s="46"/>
      <c r="C113" s="120" t="s">
        <v>53</v>
      </c>
      <c r="D113" s="39" t="s">
        <v>54</v>
      </c>
      <c r="E113" s="35">
        <f>J113/F113</f>
        <v>3.3333333333333335E-3</v>
      </c>
      <c r="F113" s="36">
        <v>30</v>
      </c>
      <c r="G113" s="42">
        <v>1050</v>
      </c>
      <c r="H113" s="38">
        <f>G113*E113</f>
        <v>3.5000000000000004</v>
      </c>
      <c r="I113" s="19">
        <f>H113*F113</f>
        <v>105.00000000000001</v>
      </c>
      <c r="J113" s="19">
        <v>0.1</v>
      </c>
    </row>
    <row r="114" spans="1:10" x14ac:dyDescent="0.25">
      <c r="A114" s="129"/>
      <c r="B114" s="46"/>
      <c r="C114" s="121"/>
      <c r="D114" s="34" t="s">
        <v>36</v>
      </c>
      <c r="E114" s="35">
        <f>J114/F114</f>
        <v>3.3333333333333333E-2</v>
      </c>
      <c r="F114" s="36">
        <v>30</v>
      </c>
      <c r="G114" s="42">
        <v>85</v>
      </c>
      <c r="H114" s="38">
        <f>G114*E114</f>
        <v>2.8333333333333335</v>
      </c>
      <c r="I114" s="19">
        <f>H114*F114</f>
        <v>85</v>
      </c>
      <c r="J114" s="19">
        <v>1</v>
      </c>
    </row>
    <row r="115" spans="1:10" x14ac:dyDescent="0.25">
      <c r="A115" s="129"/>
      <c r="B115" s="46"/>
      <c r="D115" s="39" t="s">
        <v>21</v>
      </c>
      <c r="E115" s="35">
        <f>J115/F115</f>
        <v>6.6666666666666666E-2</v>
      </c>
      <c r="F115" s="36">
        <v>30</v>
      </c>
      <c r="G115" s="42">
        <v>85</v>
      </c>
      <c r="H115" s="38">
        <f t="shared" ref="H115" si="23">G115*E115</f>
        <v>5.666666666666667</v>
      </c>
      <c r="I115" s="19">
        <f t="shared" ref="I115" si="24">H115*F115</f>
        <v>170</v>
      </c>
      <c r="J115" s="19">
        <v>2</v>
      </c>
    </row>
    <row r="116" spans="1:10" x14ac:dyDescent="0.25">
      <c r="A116" s="129"/>
      <c r="B116" s="46"/>
      <c r="C116" s="77" t="s">
        <v>23</v>
      </c>
      <c r="D116" s="39"/>
      <c r="E116" s="35">
        <f>J116/F116</f>
        <v>0.1</v>
      </c>
      <c r="F116" s="36">
        <v>30</v>
      </c>
      <c r="G116" s="42">
        <v>32</v>
      </c>
      <c r="H116" s="38">
        <f t="shared" ref="H116" si="25">G116*E116</f>
        <v>3.2</v>
      </c>
      <c r="I116" s="19">
        <f t="shared" ref="I116" si="26">H116*F116</f>
        <v>96</v>
      </c>
      <c r="J116" s="19">
        <v>3</v>
      </c>
    </row>
    <row r="117" spans="1:10" x14ac:dyDescent="0.25">
      <c r="A117" s="129"/>
      <c r="B117" s="46"/>
      <c r="C117" s="89" t="s">
        <v>31</v>
      </c>
      <c r="D117" s="97" t="s">
        <v>66</v>
      </c>
      <c r="E117" s="90">
        <f>J117/F117</f>
        <v>0.1</v>
      </c>
      <c r="F117" s="36">
        <v>30</v>
      </c>
      <c r="G117" s="98">
        <v>90</v>
      </c>
      <c r="H117" s="99">
        <f>G117*E117</f>
        <v>9</v>
      </c>
      <c r="I117" s="93">
        <f>H117*F117</f>
        <v>270</v>
      </c>
      <c r="J117" s="93">
        <v>3</v>
      </c>
    </row>
    <row r="118" spans="1:10" x14ac:dyDescent="0.25">
      <c r="A118" s="129"/>
      <c r="B118" s="46"/>
      <c r="C118" s="70"/>
      <c r="D118" s="39"/>
      <c r="E118" s="35"/>
      <c r="F118" s="36"/>
      <c r="G118" s="42"/>
      <c r="H118" s="38"/>
      <c r="I118" s="19"/>
      <c r="J118" s="19"/>
    </row>
    <row r="119" spans="1:10" hidden="1" x14ac:dyDescent="0.25">
      <c r="A119" s="129"/>
      <c r="B119" s="46"/>
      <c r="C119" s="71"/>
      <c r="D119" s="39"/>
      <c r="E119" s="35"/>
      <c r="F119" s="36"/>
      <c r="G119" s="42"/>
      <c r="H119" s="38"/>
      <c r="I119" s="19"/>
      <c r="J119" s="19"/>
    </row>
    <row r="120" spans="1:10" hidden="1" x14ac:dyDescent="0.25">
      <c r="A120" s="129"/>
      <c r="B120" s="46"/>
      <c r="C120" s="63"/>
      <c r="D120" s="39"/>
      <c r="E120" s="35"/>
      <c r="F120" s="36"/>
      <c r="G120" s="43"/>
      <c r="H120" s="38"/>
      <c r="I120" s="19"/>
      <c r="J120" s="19"/>
    </row>
    <row r="121" spans="1:10" hidden="1" x14ac:dyDescent="0.25">
      <c r="A121" s="129"/>
      <c r="B121" s="46"/>
      <c r="C121" s="64"/>
      <c r="D121" s="39"/>
      <c r="E121" s="35"/>
      <c r="F121" s="36"/>
      <c r="G121" s="43"/>
      <c r="H121" s="38"/>
      <c r="I121" s="19"/>
      <c r="J121" s="19"/>
    </row>
    <row r="122" spans="1:10" hidden="1" x14ac:dyDescent="0.25">
      <c r="A122" s="129"/>
      <c r="B122" s="46"/>
      <c r="C122" s="64"/>
      <c r="D122" s="39"/>
      <c r="E122" s="35"/>
      <c r="F122" s="36"/>
      <c r="G122" s="42"/>
      <c r="H122" s="38"/>
      <c r="I122" s="19"/>
      <c r="J122" s="19"/>
    </row>
    <row r="123" spans="1:10" hidden="1" x14ac:dyDescent="0.25">
      <c r="A123" s="129"/>
      <c r="B123" s="46"/>
      <c r="C123" s="64"/>
      <c r="D123" s="39"/>
      <c r="E123" s="35"/>
      <c r="F123" s="36"/>
      <c r="G123" s="43"/>
      <c r="H123" s="38"/>
      <c r="I123" s="19"/>
      <c r="J123" s="19"/>
    </row>
    <row r="124" spans="1:10" hidden="1" x14ac:dyDescent="0.25">
      <c r="A124" s="129"/>
      <c r="B124" s="46"/>
      <c r="C124" s="65"/>
      <c r="D124" s="39"/>
      <c r="E124" s="35"/>
      <c r="F124" s="36"/>
      <c r="G124" s="42"/>
      <c r="H124" s="38"/>
      <c r="I124" s="19"/>
      <c r="J124" s="19"/>
    </row>
    <row r="125" spans="1:10" hidden="1" x14ac:dyDescent="0.25">
      <c r="A125" s="129"/>
      <c r="B125" s="46"/>
      <c r="C125" s="61"/>
      <c r="D125" s="39"/>
      <c r="E125" s="35"/>
      <c r="F125" s="36"/>
      <c r="G125" s="42"/>
      <c r="H125" s="38"/>
      <c r="I125" s="19"/>
      <c r="J125" s="19"/>
    </row>
    <row r="126" spans="1:10" hidden="1" x14ac:dyDescent="0.25">
      <c r="A126" s="129"/>
      <c r="B126" s="46"/>
      <c r="C126" s="62"/>
      <c r="D126" s="39"/>
      <c r="E126" s="35"/>
      <c r="F126" s="36"/>
      <c r="G126" s="43"/>
      <c r="H126" s="38"/>
      <c r="I126" s="19"/>
      <c r="J126" s="19"/>
    </row>
    <row r="127" spans="1:10" hidden="1" x14ac:dyDescent="0.25">
      <c r="A127" s="129"/>
      <c r="B127" s="46"/>
      <c r="C127" s="66"/>
      <c r="D127" s="48"/>
      <c r="E127" s="49"/>
      <c r="F127" s="36"/>
      <c r="G127" s="50"/>
      <c r="H127" s="38"/>
      <c r="I127" s="19"/>
      <c r="J127" s="19"/>
    </row>
    <row r="128" spans="1:10" hidden="1" x14ac:dyDescent="0.25">
      <c r="A128" s="129"/>
      <c r="B128" s="46"/>
      <c r="C128" s="67"/>
      <c r="D128" s="48"/>
      <c r="E128" s="47"/>
      <c r="F128" s="36"/>
      <c r="G128" s="50"/>
      <c r="H128" s="38"/>
      <c r="I128" s="19"/>
      <c r="J128" s="19"/>
    </row>
    <row r="129" spans="1:15" hidden="1" x14ac:dyDescent="0.25">
      <c r="A129" s="129"/>
      <c r="B129" s="46"/>
      <c r="C129" s="67"/>
      <c r="D129" s="48"/>
      <c r="E129" s="51"/>
      <c r="F129" s="36"/>
      <c r="G129" s="41"/>
      <c r="H129" s="38"/>
      <c r="I129" s="19"/>
      <c r="J129" s="19"/>
    </row>
    <row r="130" spans="1:15" hidden="1" x14ac:dyDescent="0.25">
      <c r="A130" s="129"/>
      <c r="B130" s="46"/>
      <c r="C130" s="68"/>
      <c r="D130" s="48"/>
      <c r="E130" s="49"/>
      <c r="F130" s="36"/>
      <c r="G130" s="50"/>
      <c r="H130" s="38"/>
      <c r="I130" s="19"/>
      <c r="J130" s="19"/>
    </row>
    <row r="131" spans="1:15" hidden="1" x14ac:dyDescent="0.25">
      <c r="A131" s="129"/>
      <c r="B131" s="46"/>
      <c r="C131" s="52"/>
      <c r="D131" s="39"/>
      <c r="E131" s="53"/>
      <c r="F131" s="36"/>
      <c r="G131" s="43"/>
      <c r="H131" s="38"/>
      <c r="I131" s="19"/>
      <c r="J131" s="19"/>
    </row>
    <row r="132" spans="1:15" x14ac:dyDescent="0.25">
      <c r="A132" s="130"/>
      <c r="B132" s="54"/>
      <c r="C132" s="55" t="s">
        <v>24</v>
      </c>
      <c r="D132" s="56"/>
      <c r="E132" s="57"/>
      <c r="F132" s="58"/>
      <c r="G132" s="59"/>
      <c r="H132" s="60">
        <f>SUM(H108:H131)</f>
        <v>60.998933333333341</v>
      </c>
      <c r="I132" s="60">
        <f>SUM(I108:I131)</f>
        <v>1829.9680000000001</v>
      </c>
      <c r="J132" s="60">
        <f>SUM(J108:J131)</f>
        <v>43.591999999999999</v>
      </c>
    </row>
    <row r="135" spans="1:15" ht="15.75" x14ac:dyDescent="0.25">
      <c r="A135" s="1"/>
      <c r="B135" s="1"/>
      <c r="C135" s="1"/>
      <c r="D135" s="1"/>
      <c r="E135" s="1"/>
      <c r="F135" s="1"/>
      <c r="G135" s="2" t="s">
        <v>0</v>
      </c>
      <c r="H135" s="3"/>
      <c r="I135" s="3"/>
      <c r="J135" s="4"/>
    </row>
    <row r="136" spans="1:15" ht="15.75" x14ac:dyDescent="0.25">
      <c r="A136" s="1"/>
      <c r="B136" s="1"/>
      <c r="C136" s="1"/>
      <c r="D136" s="1"/>
      <c r="E136" s="5" t="s">
        <v>1</v>
      </c>
      <c r="F136" s="1"/>
      <c r="G136" s="2"/>
      <c r="H136" s="127" t="s">
        <v>32</v>
      </c>
      <c r="I136" s="127"/>
      <c r="J136" s="4"/>
    </row>
    <row r="137" spans="1:15" ht="15.75" x14ac:dyDescent="0.25">
      <c r="A137" s="1"/>
      <c r="B137" s="1"/>
      <c r="C137" s="1"/>
      <c r="D137" s="1"/>
      <c r="E137" s="1"/>
      <c r="F137" s="5"/>
      <c r="G137" s="6"/>
      <c r="H137" s="4"/>
      <c r="I137" s="4"/>
      <c r="J137" s="4"/>
    </row>
    <row r="138" spans="1:15" ht="15.75" x14ac:dyDescent="0.25">
      <c r="A138" s="122" t="s">
        <v>2</v>
      </c>
      <c r="B138" s="122"/>
      <c r="C138" s="122"/>
      <c r="D138" s="122"/>
      <c r="E138" s="122"/>
      <c r="F138" s="122"/>
      <c r="G138" s="122"/>
      <c r="H138" s="122"/>
      <c r="I138" s="122"/>
      <c r="J138" s="122"/>
    </row>
    <row r="139" spans="1:15" ht="15.75" x14ac:dyDescent="0.25">
      <c r="A139" s="123" t="s">
        <v>84</v>
      </c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1:15" ht="15.75" x14ac:dyDescent="0.25">
      <c r="A140" s="144" t="s">
        <v>56</v>
      </c>
      <c r="B140" s="145"/>
      <c r="C140" s="145"/>
      <c r="D140" s="145"/>
      <c r="E140" s="145"/>
      <c r="F140" s="145"/>
      <c r="G140" s="145"/>
      <c r="H140" s="145"/>
      <c r="I140" s="145"/>
      <c r="J140" s="146"/>
    </row>
    <row r="141" spans="1:15" ht="25.5" x14ac:dyDescent="0.25">
      <c r="A141" s="7" t="s">
        <v>3</v>
      </c>
      <c r="B141" s="8"/>
      <c r="C141" s="9" t="s">
        <v>4</v>
      </c>
      <c r="D141" s="10" t="s">
        <v>5</v>
      </c>
      <c r="E141" s="11" t="s">
        <v>6</v>
      </c>
      <c r="F141" s="10" t="s">
        <v>7</v>
      </c>
      <c r="G141" s="12" t="s">
        <v>8</v>
      </c>
      <c r="H141" s="13" t="s">
        <v>9</v>
      </c>
      <c r="I141" s="13" t="s">
        <v>10</v>
      </c>
      <c r="J141" s="13" t="s">
        <v>11</v>
      </c>
    </row>
    <row r="142" spans="1:15" x14ac:dyDescent="0.25">
      <c r="A142" s="132" t="s">
        <v>42</v>
      </c>
      <c r="B142" s="14"/>
      <c r="C142" s="147" t="s">
        <v>25</v>
      </c>
      <c r="D142" s="34" t="s">
        <v>26</v>
      </c>
      <c r="E142" s="35">
        <f>J142/F142</f>
        <v>4.8684210526315795E-2</v>
      </c>
      <c r="F142" s="36">
        <v>38</v>
      </c>
      <c r="G142" s="37">
        <v>35</v>
      </c>
      <c r="H142" s="38">
        <f>G142*E142</f>
        <v>1.7039473684210529</v>
      </c>
      <c r="I142" s="19">
        <f t="shared" ref="I142:I154" si="27">H142*F142</f>
        <v>64.750000000000014</v>
      </c>
      <c r="J142" s="19">
        <v>1.85</v>
      </c>
      <c r="M142" s="86"/>
      <c r="O142" s="85"/>
    </row>
    <row r="143" spans="1:15" x14ac:dyDescent="0.25">
      <c r="A143" s="133"/>
      <c r="B143" s="14"/>
      <c r="C143" s="148"/>
      <c r="D143" s="34" t="s">
        <v>17</v>
      </c>
      <c r="E143" s="35">
        <f>J143/F143</f>
        <v>2.4473684210526318E-2</v>
      </c>
      <c r="F143" s="36">
        <v>38</v>
      </c>
      <c r="G143" s="37">
        <v>50</v>
      </c>
      <c r="H143" s="38">
        <f t="shared" ref="H143:H154" si="28">G143*E143</f>
        <v>1.2236842105263159</v>
      </c>
      <c r="I143" s="19">
        <f t="shared" si="27"/>
        <v>46.500000000000007</v>
      </c>
      <c r="J143" s="19">
        <v>0.93</v>
      </c>
      <c r="M143" s="86"/>
      <c r="O143" s="85"/>
    </row>
    <row r="144" spans="1:15" x14ac:dyDescent="0.25">
      <c r="A144" s="133"/>
      <c r="B144" s="14"/>
      <c r="C144" s="148"/>
      <c r="D144" s="34" t="s">
        <v>34</v>
      </c>
      <c r="E144" s="35">
        <f>J144/F144</f>
        <v>7.3684210526315796E-3</v>
      </c>
      <c r="F144" s="36">
        <v>38</v>
      </c>
      <c r="G144" s="37">
        <v>350</v>
      </c>
      <c r="H144" s="38">
        <f>G144*E144</f>
        <v>2.5789473684210531</v>
      </c>
      <c r="I144" s="19">
        <f>H144*F144</f>
        <v>98.000000000000014</v>
      </c>
      <c r="J144" s="19">
        <v>0.28000000000000003</v>
      </c>
      <c r="M144" s="86"/>
      <c r="O144" s="85"/>
    </row>
    <row r="145" spans="1:15" x14ac:dyDescent="0.25">
      <c r="A145" s="133"/>
      <c r="B145" s="14"/>
      <c r="C145" s="148"/>
      <c r="D145" s="39" t="s">
        <v>33</v>
      </c>
      <c r="E145" s="35">
        <f>J145/F145</f>
        <v>2.4473684210526318E-2</v>
      </c>
      <c r="F145" s="36">
        <v>38</v>
      </c>
      <c r="G145" s="41">
        <v>140</v>
      </c>
      <c r="H145" s="38">
        <f t="shared" ref="H145:I145" si="29">G145*E145</f>
        <v>3.4263157894736844</v>
      </c>
      <c r="I145" s="19">
        <f t="shared" si="29"/>
        <v>130.20000000000002</v>
      </c>
      <c r="J145" s="19">
        <v>0.93</v>
      </c>
      <c r="M145" s="86"/>
      <c r="O145" s="85"/>
    </row>
    <row r="146" spans="1:15" x14ac:dyDescent="0.25">
      <c r="A146" s="133"/>
      <c r="B146" s="14"/>
      <c r="C146" s="148"/>
      <c r="D146" s="39" t="s">
        <v>27</v>
      </c>
      <c r="E146" s="35">
        <f>J146/F146</f>
        <v>2.6315789473684209E-2</v>
      </c>
      <c r="F146" s="36">
        <v>38</v>
      </c>
      <c r="G146" s="42">
        <v>98</v>
      </c>
      <c r="H146" s="38">
        <f>G146*E146</f>
        <v>2.5789473684210527</v>
      </c>
      <c r="I146" s="19">
        <f>H146*F146</f>
        <v>98</v>
      </c>
      <c r="J146" s="19">
        <v>1</v>
      </c>
      <c r="M146" s="86"/>
      <c r="O146" s="85"/>
    </row>
    <row r="147" spans="1:15" ht="15" hidden="1" customHeight="1" x14ac:dyDescent="0.25">
      <c r="A147" s="133"/>
      <c r="B147" s="14"/>
      <c r="C147" s="149"/>
      <c r="F147" s="36">
        <v>38</v>
      </c>
      <c r="M147" s="86"/>
      <c r="O147" s="85"/>
    </row>
    <row r="148" spans="1:15" x14ac:dyDescent="0.25">
      <c r="A148" s="133"/>
      <c r="B148" s="14"/>
      <c r="C148" s="147" t="s">
        <v>28</v>
      </c>
      <c r="D148" s="39" t="s">
        <v>29</v>
      </c>
      <c r="E148" s="35">
        <f t="shared" ref="E148:E156" si="30">J148/F148</f>
        <v>7.3157894736842102E-2</v>
      </c>
      <c r="F148" s="36">
        <v>38</v>
      </c>
      <c r="G148" s="42">
        <v>140</v>
      </c>
      <c r="H148" s="38">
        <f t="shared" si="28"/>
        <v>10.242105263157894</v>
      </c>
      <c r="I148" s="19">
        <f t="shared" si="27"/>
        <v>389.2</v>
      </c>
      <c r="J148" s="19">
        <v>2.78</v>
      </c>
      <c r="M148" s="86"/>
      <c r="O148" s="85"/>
    </row>
    <row r="149" spans="1:15" x14ac:dyDescent="0.25">
      <c r="A149" s="133"/>
      <c r="B149" s="14"/>
      <c r="C149" s="148"/>
      <c r="D149" s="39" t="s">
        <v>20</v>
      </c>
      <c r="E149" s="35">
        <f t="shared" si="30"/>
        <v>8.6842105263157891E-3</v>
      </c>
      <c r="F149" s="36">
        <v>38</v>
      </c>
      <c r="G149" s="43">
        <v>1004</v>
      </c>
      <c r="H149" s="38">
        <f t="shared" si="28"/>
        <v>8.7189473684210519</v>
      </c>
      <c r="I149" s="19">
        <f t="shared" si="27"/>
        <v>331.32</v>
      </c>
      <c r="J149" s="19">
        <v>0.33</v>
      </c>
      <c r="M149" s="86"/>
      <c r="O149" s="85"/>
    </row>
    <row r="150" spans="1:15" x14ac:dyDescent="0.25">
      <c r="A150" s="133"/>
      <c r="B150" s="14"/>
      <c r="C150" s="148"/>
      <c r="D150" s="15" t="s">
        <v>57</v>
      </c>
      <c r="E150" s="35">
        <f t="shared" si="30"/>
        <v>1.2105263157894737E-2</v>
      </c>
      <c r="F150" s="36">
        <v>38</v>
      </c>
      <c r="G150" s="23">
        <v>90</v>
      </c>
      <c r="H150" s="44">
        <f t="shared" si="28"/>
        <v>1.0894736842105264</v>
      </c>
      <c r="I150" s="19">
        <f t="shared" si="27"/>
        <v>41.400000000000006</v>
      </c>
      <c r="J150" s="45">
        <v>0.46</v>
      </c>
      <c r="M150" s="86"/>
      <c r="O150" s="85"/>
    </row>
    <row r="151" spans="1:15" x14ac:dyDescent="0.25">
      <c r="A151" s="133"/>
      <c r="B151" s="14"/>
      <c r="C151" s="135" t="s">
        <v>61</v>
      </c>
      <c r="D151" s="15" t="s">
        <v>30</v>
      </c>
      <c r="E151" s="35">
        <f t="shared" si="30"/>
        <v>2.4473684210526318E-2</v>
      </c>
      <c r="F151" s="36">
        <v>38</v>
      </c>
      <c r="G151" s="23">
        <v>130</v>
      </c>
      <c r="H151" s="44">
        <f t="shared" si="28"/>
        <v>3.1815789473684215</v>
      </c>
      <c r="I151" s="19">
        <f t="shared" si="27"/>
        <v>120.90000000000002</v>
      </c>
      <c r="J151" s="45">
        <v>0.93</v>
      </c>
      <c r="M151" s="86"/>
      <c r="O151" s="85"/>
    </row>
    <row r="152" spans="1:15" x14ac:dyDescent="0.25">
      <c r="A152" s="133"/>
      <c r="B152" s="14"/>
      <c r="C152" s="136"/>
      <c r="D152" s="15" t="s">
        <v>21</v>
      </c>
      <c r="E152" s="35">
        <f t="shared" si="30"/>
        <v>4.8684210526315795E-2</v>
      </c>
      <c r="F152" s="36">
        <v>38</v>
      </c>
      <c r="G152" s="21">
        <v>85</v>
      </c>
      <c r="H152" s="44">
        <f t="shared" si="28"/>
        <v>4.1381578947368425</v>
      </c>
      <c r="I152" s="19">
        <f t="shared" si="27"/>
        <v>157.25</v>
      </c>
      <c r="J152" s="45">
        <v>1.85</v>
      </c>
      <c r="M152" s="86"/>
      <c r="O152" s="85"/>
    </row>
    <row r="153" spans="1:15" x14ac:dyDescent="0.25">
      <c r="A153" s="133"/>
      <c r="B153" s="14"/>
      <c r="C153" s="136"/>
      <c r="D153" s="15" t="s">
        <v>22</v>
      </c>
      <c r="E153" s="35">
        <f t="shared" si="30"/>
        <v>0</v>
      </c>
      <c r="F153" s="36">
        <v>38</v>
      </c>
      <c r="G153" s="17">
        <v>300</v>
      </c>
      <c r="H153" s="44">
        <f t="shared" si="28"/>
        <v>0</v>
      </c>
      <c r="I153" s="19">
        <f t="shared" si="27"/>
        <v>0</v>
      </c>
      <c r="J153" s="45">
        <v>0</v>
      </c>
      <c r="M153" s="86"/>
      <c r="O153" s="85"/>
    </row>
    <row r="154" spans="1:15" x14ac:dyDescent="0.25">
      <c r="A154" s="133"/>
      <c r="B154" s="14"/>
      <c r="C154" s="137"/>
      <c r="D154" s="15" t="s">
        <v>66</v>
      </c>
      <c r="E154" s="35">
        <f t="shared" si="30"/>
        <v>2.4210526315789474E-2</v>
      </c>
      <c r="F154" s="36">
        <v>38</v>
      </c>
      <c r="G154" s="21">
        <v>85</v>
      </c>
      <c r="H154" s="44">
        <f t="shared" si="28"/>
        <v>2.0578947368421052</v>
      </c>
      <c r="I154" s="19">
        <f t="shared" si="27"/>
        <v>78.2</v>
      </c>
      <c r="J154" s="45">
        <v>0.92</v>
      </c>
      <c r="M154" s="86"/>
      <c r="O154" s="85"/>
    </row>
    <row r="155" spans="1:15" x14ac:dyDescent="0.25">
      <c r="A155" s="133"/>
      <c r="B155" s="14"/>
      <c r="C155" s="95" t="s">
        <v>31</v>
      </c>
      <c r="D155" s="15" t="s">
        <v>58</v>
      </c>
      <c r="E155" s="35">
        <f t="shared" si="30"/>
        <v>0.12105263157894736</v>
      </c>
      <c r="F155" s="36">
        <v>38</v>
      </c>
      <c r="G155" s="42">
        <v>140</v>
      </c>
      <c r="H155" s="38">
        <f>G155*E155</f>
        <v>16.94736842105263</v>
      </c>
      <c r="I155" s="19">
        <f>H155*F155</f>
        <v>644</v>
      </c>
      <c r="J155" s="19">
        <v>4.5999999999999996</v>
      </c>
      <c r="M155" s="86"/>
      <c r="O155" s="85"/>
    </row>
    <row r="156" spans="1:15" x14ac:dyDescent="0.25">
      <c r="A156" s="133"/>
      <c r="B156" s="14"/>
      <c r="C156" s="84" t="s">
        <v>23</v>
      </c>
      <c r="D156" s="33"/>
      <c r="E156" s="90">
        <f t="shared" si="30"/>
        <v>9.736842105263159E-2</v>
      </c>
      <c r="F156" s="36">
        <v>38</v>
      </c>
      <c r="G156" s="91">
        <v>32</v>
      </c>
      <c r="H156" s="92">
        <f t="shared" ref="H156:I156" si="31">G156*E156</f>
        <v>3.1157894736842109</v>
      </c>
      <c r="I156" s="93">
        <f t="shared" si="31"/>
        <v>118.40000000000002</v>
      </c>
      <c r="J156" s="94">
        <v>3.7</v>
      </c>
      <c r="M156" s="86"/>
      <c r="O156" s="85"/>
    </row>
    <row r="157" spans="1:15" x14ac:dyDescent="0.25">
      <c r="A157" s="133"/>
      <c r="B157" s="14"/>
      <c r="C157" s="15"/>
      <c r="D157" s="15"/>
      <c r="E157" s="16"/>
      <c r="F157" s="36"/>
      <c r="G157" s="21"/>
      <c r="H157" s="18"/>
      <c r="I157" s="19"/>
      <c r="J157" s="20"/>
    </row>
    <row r="158" spans="1:15" ht="15" hidden="1" customHeight="1" x14ac:dyDescent="0.25">
      <c r="A158" s="133"/>
      <c r="B158" s="14"/>
      <c r="D158" s="75"/>
      <c r="E158" s="24"/>
      <c r="F158" s="36"/>
      <c r="G158" s="21"/>
      <c r="H158" s="18"/>
      <c r="I158" s="19"/>
      <c r="J158" s="20"/>
    </row>
    <row r="159" spans="1:15" ht="15" hidden="1" customHeight="1" x14ac:dyDescent="0.25">
      <c r="A159" s="133"/>
      <c r="B159" s="14"/>
      <c r="C159" s="74"/>
      <c r="D159" s="15"/>
      <c r="E159" s="25"/>
      <c r="F159" s="36"/>
      <c r="G159" s="17"/>
      <c r="H159" s="18"/>
      <c r="I159" s="19"/>
      <c r="J159" s="20"/>
    </row>
    <row r="160" spans="1:15" ht="15" hidden="1" customHeight="1" x14ac:dyDescent="0.25">
      <c r="A160" s="133"/>
      <c r="B160" s="14"/>
      <c r="C160" s="32"/>
      <c r="D160" s="15"/>
      <c r="E160" s="24"/>
      <c r="F160" s="36"/>
      <c r="G160" s="21"/>
      <c r="H160" s="18"/>
      <c r="I160" s="19"/>
      <c r="J160" s="20"/>
    </row>
    <row r="161" spans="1:23" ht="15" hidden="1" customHeight="1" x14ac:dyDescent="0.25">
      <c r="A161" s="133"/>
      <c r="B161" s="14"/>
      <c r="C161" s="26"/>
      <c r="D161" s="27"/>
      <c r="E161" s="16"/>
      <c r="F161" s="36"/>
      <c r="G161" s="21"/>
      <c r="H161" s="18"/>
      <c r="I161" s="19"/>
      <c r="J161" s="20"/>
    </row>
    <row r="162" spans="1:23" x14ac:dyDescent="0.25">
      <c r="A162" s="134"/>
      <c r="B162" s="28"/>
      <c r="C162" s="29" t="s">
        <v>24</v>
      </c>
      <c r="D162" s="29"/>
      <c r="E162" s="29"/>
      <c r="F162" s="29"/>
      <c r="G162" s="29"/>
      <c r="H162" s="30">
        <f>SUM(H142:H161)</f>
        <v>61.003157894736844</v>
      </c>
      <c r="I162" s="31">
        <f>SUM(I142:I156)</f>
        <v>2318.1200000000003</v>
      </c>
      <c r="J162" s="31">
        <f>SUM(J142:J161)</f>
        <v>20.56</v>
      </c>
    </row>
    <row r="163" spans="1:23" ht="15" customHeight="1" x14ac:dyDescent="0.25">
      <c r="A163" s="128" t="s">
        <v>41</v>
      </c>
      <c r="B163" s="46"/>
      <c r="C163" s="138" t="s">
        <v>62</v>
      </c>
      <c r="D163" s="34" t="s">
        <v>39</v>
      </c>
      <c r="E163" s="35">
        <f t="shared" ref="E163:E170" si="32">J163/F163</f>
        <v>6.1081081081081075E-2</v>
      </c>
      <c r="F163" s="36">
        <v>37</v>
      </c>
      <c r="G163" s="50">
        <v>420</v>
      </c>
      <c r="H163" s="38">
        <f t="shared" ref="H163:H170" si="33">G163*E163</f>
        <v>25.65405405405405</v>
      </c>
      <c r="I163" s="19">
        <f t="shared" ref="I163:I170" si="34">H163*F163</f>
        <v>949.19999999999982</v>
      </c>
      <c r="J163" s="19">
        <v>2.2599999999999998</v>
      </c>
    </row>
    <row r="164" spans="1:23" x14ac:dyDescent="0.25">
      <c r="A164" s="129"/>
      <c r="B164" s="46"/>
      <c r="C164" s="139"/>
      <c r="D164" s="34" t="s">
        <v>15</v>
      </c>
      <c r="E164" s="35">
        <f t="shared" si="32"/>
        <v>7.2972972972972977E-2</v>
      </c>
      <c r="F164" s="36">
        <v>37</v>
      </c>
      <c r="G164" s="43">
        <v>65</v>
      </c>
      <c r="H164" s="38">
        <f t="shared" si="33"/>
        <v>4.7432432432432439</v>
      </c>
      <c r="I164" s="19">
        <f t="shared" si="34"/>
        <v>175.50000000000003</v>
      </c>
      <c r="J164" s="19">
        <v>2.7</v>
      </c>
    </row>
    <row r="165" spans="1:23" x14ac:dyDescent="0.25">
      <c r="A165" s="129"/>
      <c r="B165" s="46"/>
      <c r="C165" s="139"/>
      <c r="D165" s="34" t="s">
        <v>17</v>
      </c>
      <c r="E165" s="35">
        <f t="shared" si="32"/>
        <v>1.2162162162162163E-2</v>
      </c>
      <c r="F165" s="36">
        <v>37</v>
      </c>
      <c r="G165" s="40">
        <v>55</v>
      </c>
      <c r="H165" s="38">
        <f t="shared" si="33"/>
        <v>0.66891891891891897</v>
      </c>
      <c r="I165" s="19">
        <f t="shared" si="34"/>
        <v>24.750000000000004</v>
      </c>
      <c r="J165" s="19">
        <v>0.45</v>
      </c>
    </row>
    <row r="166" spans="1:23" x14ac:dyDescent="0.25">
      <c r="A166" s="129"/>
      <c r="B166" s="46"/>
      <c r="C166" s="139"/>
      <c r="D166" s="34" t="s">
        <v>46</v>
      </c>
      <c r="E166" s="35">
        <f t="shared" si="32"/>
        <v>1.4594594594594595E-2</v>
      </c>
      <c r="F166" s="36">
        <v>37</v>
      </c>
      <c r="G166" s="69">
        <v>60</v>
      </c>
      <c r="H166" s="38">
        <f t="shared" si="33"/>
        <v>0.87567567567567572</v>
      </c>
      <c r="I166" s="19">
        <f>H166*F166</f>
        <v>32.4</v>
      </c>
      <c r="J166" s="19">
        <v>0.54</v>
      </c>
    </row>
    <row r="167" spans="1:23" x14ac:dyDescent="0.25">
      <c r="A167" s="129"/>
      <c r="B167" s="46"/>
      <c r="C167" s="139"/>
      <c r="D167" s="34" t="s">
        <v>47</v>
      </c>
      <c r="E167" s="35">
        <f t="shared" si="32"/>
        <v>2.4324324324324326E-2</v>
      </c>
      <c r="F167" s="36">
        <v>37</v>
      </c>
      <c r="G167" s="50">
        <v>160</v>
      </c>
      <c r="H167" s="38">
        <f t="shared" si="33"/>
        <v>3.8918918918918921</v>
      </c>
      <c r="I167" s="19">
        <f t="shared" si="34"/>
        <v>144</v>
      </c>
      <c r="J167" s="19">
        <v>0.9</v>
      </c>
    </row>
    <row r="168" spans="1:23" x14ac:dyDescent="0.25">
      <c r="A168" s="129"/>
      <c r="B168" s="46"/>
      <c r="C168" s="139"/>
      <c r="D168" s="34" t="s">
        <v>34</v>
      </c>
      <c r="E168" s="35">
        <f t="shared" si="32"/>
        <v>4.8648648648648646E-3</v>
      </c>
      <c r="F168" s="36">
        <v>37</v>
      </c>
      <c r="G168" s="41">
        <v>350</v>
      </c>
      <c r="H168" s="38">
        <f t="shared" si="33"/>
        <v>1.7027027027027026</v>
      </c>
      <c r="I168" s="19">
        <f t="shared" si="34"/>
        <v>63</v>
      </c>
      <c r="J168" s="19">
        <v>0.18</v>
      </c>
    </row>
    <row r="169" spans="1:23" x14ac:dyDescent="0.25">
      <c r="A169" s="129"/>
      <c r="B169" s="46"/>
      <c r="C169" s="139"/>
      <c r="D169" s="34" t="s">
        <v>63</v>
      </c>
      <c r="E169" s="35">
        <f t="shared" si="32"/>
        <v>2.4324324324324326E-2</v>
      </c>
      <c r="F169" s="36">
        <v>37</v>
      </c>
      <c r="G169" s="50">
        <v>150</v>
      </c>
      <c r="H169" s="38">
        <f t="shared" si="33"/>
        <v>3.6486486486486487</v>
      </c>
      <c r="I169" s="19">
        <f t="shared" si="34"/>
        <v>135</v>
      </c>
      <c r="J169" s="19">
        <v>0.9</v>
      </c>
      <c r="W169" s="112"/>
    </row>
    <row r="170" spans="1:23" x14ac:dyDescent="0.25">
      <c r="A170" s="129"/>
      <c r="B170" s="46"/>
      <c r="C170" s="139"/>
      <c r="D170" s="34" t="s">
        <v>64</v>
      </c>
      <c r="E170" s="35">
        <f t="shared" si="32"/>
        <v>4.8648648648648651E-2</v>
      </c>
      <c r="F170" s="36">
        <v>37</v>
      </c>
      <c r="G170" s="87">
        <v>140</v>
      </c>
      <c r="H170" s="38">
        <f t="shared" si="33"/>
        <v>6.8108108108108114</v>
      </c>
      <c r="I170" s="19">
        <f t="shared" si="34"/>
        <v>252.00000000000003</v>
      </c>
      <c r="J170" s="88">
        <v>1.8</v>
      </c>
      <c r="W170" s="112"/>
    </row>
    <row r="171" spans="1:23" ht="15.75" customHeight="1" x14ac:dyDescent="0.25">
      <c r="A171" s="129"/>
      <c r="B171" s="46"/>
      <c r="D171" s="75"/>
      <c r="E171" s="75"/>
      <c r="F171" s="75"/>
      <c r="G171" s="75"/>
      <c r="H171" s="75"/>
      <c r="I171" s="75"/>
      <c r="J171" s="75"/>
      <c r="W171" s="112"/>
    </row>
    <row r="172" spans="1:23" x14ac:dyDescent="0.25">
      <c r="A172" s="129"/>
      <c r="B172" s="46"/>
      <c r="C172" s="77" t="s">
        <v>23</v>
      </c>
      <c r="D172" s="39"/>
      <c r="E172" s="35">
        <f>J172/F172</f>
        <v>0.12432432432432432</v>
      </c>
      <c r="F172" s="36">
        <v>37</v>
      </c>
      <c r="G172" s="42">
        <v>32</v>
      </c>
      <c r="H172" s="38">
        <f>G172*E172</f>
        <v>3.9783783783783782</v>
      </c>
      <c r="I172" s="19">
        <f>H172*F172</f>
        <v>147.19999999999999</v>
      </c>
      <c r="J172" s="19">
        <v>4.5999999999999996</v>
      </c>
      <c r="W172" s="112"/>
    </row>
    <row r="173" spans="1:23" x14ac:dyDescent="0.25">
      <c r="A173" s="129"/>
      <c r="B173" s="46"/>
      <c r="C173" s="150" t="s">
        <v>31</v>
      </c>
      <c r="D173" s="15" t="s">
        <v>66</v>
      </c>
      <c r="E173" s="35">
        <f>J173/F173</f>
        <v>0.10621621621621621</v>
      </c>
      <c r="F173" s="36">
        <v>37</v>
      </c>
      <c r="G173" s="21">
        <v>85</v>
      </c>
      <c r="H173" s="44">
        <f>G173*E173</f>
        <v>9.0283783783783775</v>
      </c>
      <c r="I173" s="19">
        <f>H173*F173</f>
        <v>334.04999999999995</v>
      </c>
      <c r="J173" s="45">
        <v>3.93</v>
      </c>
      <c r="W173" s="112"/>
    </row>
    <row r="174" spans="1:23" x14ac:dyDescent="0.25">
      <c r="A174" s="129"/>
      <c r="B174" s="46"/>
      <c r="C174" s="151"/>
      <c r="D174" s="15"/>
      <c r="E174" s="35"/>
      <c r="F174" s="36"/>
      <c r="G174" s="42"/>
      <c r="H174" s="38"/>
      <c r="I174" s="19"/>
      <c r="J174" s="19"/>
      <c r="W174" s="112"/>
    </row>
    <row r="175" spans="1:23" x14ac:dyDescent="0.25">
      <c r="A175" s="129"/>
      <c r="B175" s="46"/>
      <c r="C175" s="82"/>
      <c r="D175" s="27"/>
      <c r="E175" s="22"/>
      <c r="F175" s="36"/>
      <c r="G175" s="23"/>
      <c r="H175" s="18"/>
      <c r="I175" s="19"/>
      <c r="J175" s="20"/>
      <c r="W175" s="112"/>
    </row>
    <row r="176" spans="1:23" ht="15" hidden="1" customHeight="1" x14ac:dyDescent="0.25">
      <c r="A176" s="129"/>
      <c r="B176" s="46"/>
      <c r="C176" s="64"/>
      <c r="D176" s="39"/>
      <c r="E176" s="35"/>
      <c r="F176" s="36"/>
      <c r="G176" s="43"/>
      <c r="H176" s="38"/>
      <c r="I176" s="19"/>
      <c r="J176" s="19"/>
      <c r="W176" s="112"/>
    </row>
    <row r="177" spans="1:23" ht="15" hidden="1" customHeight="1" x14ac:dyDescent="0.25">
      <c r="A177" s="129"/>
      <c r="B177" s="46"/>
      <c r="C177" s="39"/>
      <c r="D177" s="39"/>
      <c r="E177" s="35"/>
      <c r="F177" s="36"/>
      <c r="G177" s="42"/>
      <c r="H177" s="38"/>
      <c r="I177" s="19"/>
      <c r="J177" s="19"/>
      <c r="W177" s="112"/>
    </row>
    <row r="178" spans="1:23" ht="15" hidden="1" customHeight="1" x14ac:dyDescent="0.25">
      <c r="A178" s="129"/>
      <c r="B178" s="46"/>
      <c r="C178" s="61"/>
      <c r="D178" s="39"/>
      <c r="E178" s="35"/>
      <c r="F178" s="36"/>
      <c r="G178" s="42"/>
      <c r="H178" s="38"/>
      <c r="I178" s="19"/>
      <c r="J178" s="19"/>
      <c r="W178" s="112"/>
    </row>
    <row r="179" spans="1:23" ht="15" hidden="1" customHeight="1" x14ac:dyDescent="0.25">
      <c r="A179" s="129"/>
      <c r="B179" s="46"/>
      <c r="C179" s="83"/>
      <c r="D179" s="39"/>
      <c r="E179" s="35"/>
      <c r="F179" s="36"/>
      <c r="G179" s="43"/>
      <c r="H179" s="38"/>
      <c r="I179" s="19"/>
      <c r="J179" s="19"/>
      <c r="W179" s="112"/>
    </row>
    <row r="180" spans="1:23" ht="15" hidden="1" customHeight="1" x14ac:dyDescent="0.25">
      <c r="A180" s="129"/>
      <c r="B180" s="46"/>
      <c r="C180" s="66"/>
      <c r="D180" s="48"/>
      <c r="E180" s="49"/>
      <c r="F180" s="36"/>
      <c r="G180" s="50"/>
      <c r="H180" s="38"/>
      <c r="I180" s="19"/>
      <c r="J180" s="19"/>
    </row>
    <row r="181" spans="1:23" ht="15" hidden="1" customHeight="1" x14ac:dyDescent="0.25">
      <c r="A181" s="129"/>
      <c r="B181" s="46"/>
      <c r="C181" s="67"/>
      <c r="D181" s="48"/>
      <c r="E181" s="47"/>
      <c r="F181" s="36"/>
      <c r="G181" s="50"/>
      <c r="H181" s="38"/>
      <c r="I181" s="19"/>
      <c r="J181" s="19"/>
      <c r="W181" s="112"/>
    </row>
    <row r="182" spans="1:23" ht="15" hidden="1" customHeight="1" x14ac:dyDescent="0.25">
      <c r="A182" s="129"/>
      <c r="B182" s="46"/>
      <c r="C182" s="67"/>
      <c r="D182" s="48"/>
      <c r="E182" s="51"/>
      <c r="F182" s="36"/>
      <c r="G182" s="41"/>
      <c r="H182" s="38"/>
      <c r="I182" s="19"/>
      <c r="J182" s="19"/>
      <c r="W182" s="112"/>
    </row>
    <row r="183" spans="1:23" ht="15" hidden="1" customHeight="1" x14ac:dyDescent="0.25">
      <c r="A183" s="129"/>
      <c r="B183" s="46"/>
      <c r="C183" s="68"/>
      <c r="D183" s="48"/>
      <c r="E183" s="49"/>
      <c r="F183" s="36"/>
      <c r="G183" s="50"/>
      <c r="H183" s="38"/>
      <c r="I183" s="19"/>
      <c r="J183" s="19"/>
      <c r="W183" s="112"/>
    </row>
    <row r="184" spans="1:23" ht="15" hidden="1" customHeight="1" x14ac:dyDescent="0.25">
      <c r="A184" s="129"/>
      <c r="B184" s="46"/>
      <c r="C184" s="52"/>
      <c r="D184" s="39"/>
      <c r="E184" s="53"/>
      <c r="F184" s="36"/>
      <c r="G184" s="43"/>
      <c r="H184" s="38"/>
      <c r="I184" s="19"/>
      <c r="J184" s="19"/>
      <c r="W184" s="112"/>
    </row>
    <row r="185" spans="1:23" x14ac:dyDescent="0.25">
      <c r="A185" s="130"/>
      <c r="B185" s="54"/>
      <c r="C185" s="55" t="s">
        <v>24</v>
      </c>
      <c r="D185" s="56"/>
      <c r="E185" s="57"/>
      <c r="F185" s="58"/>
      <c r="G185" s="59"/>
      <c r="H185" s="60">
        <f>SUM(H163:H184)</f>
        <v>61.002702702702699</v>
      </c>
      <c r="I185" s="60">
        <f>SUM(I163:I184)</f>
        <v>2257.1</v>
      </c>
      <c r="J185" s="60">
        <f>SUM(J163:J184)</f>
        <v>18.260000000000002</v>
      </c>
    </row>
    <row r="186" spans="1:23" x14ac:dyDescent="0.25">
      <c r="A186" s="128" t="s">
        <v>40</v>
      </c>
      <c r="B186" s="46"/>
      <c r="C186" s="118" t="s">
        <v>60</v>
      </c>
      <c r="D186" s="72" t="s">
        <v>57</v>
      </c>
      <c r="E186" s="35">
        <f t="shared" ref="E186:E192" si="35">J186/F186</f>
        <v>7.3170731707317069E-2</v>
      </c>
      <c r="F186" s="36">
        <v>41</v>
      </c>
      <c r="G186" s="50">
        <v>95</v>
      </c>
      <c r="H186" s="38">
        <f t="shared" ref="H186:H193" si="36">G186*E186</f>
        <v>6.9512195121951219</v>
      </c>
      <c r="I186" s="19">
        <f t="shared" ref="I186:I188" si="37">H186*F186</f>
        <v>285</v>
      </c>
      <c r="J186" s="19">
        <v>3</v>
      </c>
    </row>
    <row r="187" spans="1:23" x14ac:dyDescent="0.25">
      <c r="A187" s="129"/>
      <c r="B187" s="46"/>
      <c r="C187" s="119"/>
      <c r="D187" s="72" t="s">
        <v>36</v>
      </c>
      <c r="E187" s="35">
        <f t="shared" si="35"/>
        <v>4.878048780487805E-2</v>
      </c>
      <c r="F187" s="36">
        <v>41</v>
      </c>
      <c r="G187" s="43">
        <v>105</v>
      </c>
      <c r="H187" s="38">
        <f t="shared" si="36"/>
        <v>5.1219512195121952</v>
      </c>
      <c r="I187" s="19">
        <f t="shared" si="37"/>
        <v>210</v>
      </c>
      <c r="J187" s="19">
        <v>2</v>
      </c>
    </row>
    <row r="188" spans="1:23" x14ac:dyDescent="0.25">
      <c r="A188" s="129"/>
      <c r="B188" s="46"/>
      <c r="C188" s="119"/>
      <c r="D188" s="73" t="s">
        <v>20</v>
      </c>
      <c r="E188" s="35">
        <f t="shared" si="35"/>
        <v>1.3902439024390242E-2</v>
      </c>
      <c r="F188" s="36">
        <v>41</v>
      </c>
      <c r="G188" s="40">
        <v>1004</v>
      </c>
      <c r="H188" s="38">
        <f t="shared" si="36"/>
        <v>13.958048780487804</v>
      </c>
      <c r="I188" s="19">
        <f t="shared" si="37"/>
        <v>572.28</v>
      </c>
      <c r="J188" s="19">
        <v>0.56999999999999995</v>
      </c>
    </row>
    <row r="189" spans="1:23" x14ac:dyDescent="0.25">
      <c r="A189" s="129"/>
      <c r="B189" s="46"/>
      <c r="C189" s="120" t="s">
        <v>53</v>
      </c>
      <c r="D189" s="39" t="s">
        <v>54</v>
      </c>
      <c r="E189" s="35">
        <f t="shared" si="35"/>
        <v>2.4390243902439024E-3</v>
      </c>
      <c r="F189" s="36">
        <v>41</v>
      </c>
      <c r="G189" s="42">
        <v>1000</v>
      </c>
      <c r="H189" s="38">
        <f>G189*E189</f>
        <v>2.4390243902439024</v>
      </c>
      <c r="I189" s="19">
        <f>H189*F189</f>
        <v>100</v>
      </c>
      <c r="J189" s="19">
        <v>0.1</v>
      </c>
    </row>
    <row r="190" spans="1:23" x14ac:dyDescent="0.25">
      <c r="A190" s="129"/>
      <c r="B190" s="46"/>
      <c r="C190" s="121"/>
      <c r="D190" s="34" t="s">
        <v>36</v>
      </c>
      <c r="E190" s="35">
        <f t="shared" si="35"/>
        <v>2.4390243902439025E-2</v>
      </c>
      <c r="F190" s="36">
        <v>41</v>
      </c>
      <c r="G190" s="42">
        <v>105</v>
      </c>
      <c r="H190" s="38">
        <f>G190*E190</f>
        <v>2.5609756097560976</v>
      </c>
      <c r="I190" s="19">
        <f>H190*F190</f>
        <v>105</v>
      </c>
      <c r="J190" s="19">
        <v>1</v>
      </c>
      <c r="W190" s="112"/>
    </row>
    <row r="191" spans="1:23" x14ac:dyDescent="0.25">
      <c r="A191" s="129"/>
      <c r="B191" s="46"/>
      <c r="C191" s="121"/>
      <c r="D191" s="39" t="s">
        <v>21</v>
      </c>
      <c r="E191" s="35">
        <f t="shared" si="35"/>
        <v>7.3170731707317069E-2</v>
      </c>
      <c r="F191" s="36">
        <v>41</v>
      </c>
      <c r="G191" s="42">
        <v>85</v>
      </c>
      <c r="H191" s="38">
        <f t="shared" ref="H191" si="38">G191*E191</f>
        <v>6.2195121951219505</v>
      </c>
      <c r="I191" s="19">
        <f t="shared" ref="I191" si="39">H191*F191</f>
        <v>254.99999999999997</v>
      </c>
      <c r="J191" s="19">
        <v>3</v>
      </c>
      <c r="W191" s="112"/>
    </row>
    <row r="192" spans="1:23" x14ac:dyDescent="0.25">
      <c r="A192" s="129"/>
      <c r="B192" s="46"/>
      <c r="C192" s="108"/>
      <c r="D192" s="15" t="s">
        <v>70</v>
      </c>
      <c r="E192" s="35">
        <f t="shared" si="35"/>
        <v>2.4390243902439025E-2</v>
      </c>
      <c r="F192" s="36">
        <v>41</v>
      </c>
      <c r="G192" s="21">
        <v>15</v>
      </c>
      <c r="H192" s="44">
        <v>0.2</v>
      </c>
      <c r="I192" s="19">
        <v>3</v>
      </c>
      <c r="J192" s="45">
        <v>1</v>
      </c>
      <c r="W192" s="112"/>
    </row>
    <row r="193" spans="1:23" x14ac:dyDescent="0.25">
      <c r="A193" s="129"/>
      <c r="B193" s="46"/>
      <c r="C193" s="96" t="s">
        <v>67</v>
      </c>
      <c r="D193" s="34" t="s">
        <v>68</v>
      </c>
      <c r="E193" s="35">
        <f>J193/F193</f>
        <v>0.95121951219512191</v>
      </c>
      <c r="F193" s="36">
        <v>41</v>
      </c>
      <c r="G193" s="42">
        <v>10</v>
      </c>
      <c r="H193" s="38">
        <f t="shared" si="36"/>
        <v>9.5121951219512191</v>
      </c>
      <c r="I193" s="19">
        <f>H193*F193</f>
        <v>390</v>
      </c>
      <c r="J193" s="19">
        <v>39</v>
      </c>
      <c r="W193" s="112"/>
    </row>
    <row r="194" spans="1:23" x14ac:dyDescent="0.25">
      <c r="A194" s="129"/>
      <c r="B194" s="46"/>
      <c r="C194" s="100" t="s">
        <v>31</v>
      </c>
      <c r="D194" s="15" t="s">
        <v>58</v>
      </c>
      <c r="E194" s="35">
        <f>J194/F194</f>
        <v>7.3170731707317069E-2</v>
      </c>
      <c r="F194" s="36">
        <v>41</v>
      </c>
      <c r="G194" s="42">
        <v>147</v>
      </c>
      <c r="H194" s="38">
        <f>G194*E194</f>
        <v>10.75609756097561</v>
      </c>
      <c r="I194" s="19">
        <f>H194*F194</f>
        <v>441</v>
      </c>
      <c r="J194" s="19">
        <v>3</v>
      </c>
      <c r="W194" s="112"/>
    </row>
    <row r="195" spans="1:23" x14ac:dyDescent="0.25">
      <c r="A195" s="129"/>
      <c r="B195" s="46"/>
      <c r="C195" s="77" t="s">
        <v>23</v>
      </c>
      <c r="D195" s="39"/>
      <c r="E195" s="35">
        <f>J195/F195</f>
        <v>9.7560975609756101E-2</v>
      </c>
      <c r="F195" s="36">
        <v>41</v>
      </c>
      <c r="G195" s="42">
        <v>35</v>
      </c>
      <c r="H195" s="38">
        <f>G195*E195</f>
        <v>3.4146341463414633</v>
      </c>
      <c r="I195" s="19">
        <f>H195*F195</f>
        <v>140</v>
      </c>
      <c r="J195" s="19">
        <v>4</v>
      </c>
      <c r="W195" s="112"/>
    </row>
    <row r="196" spans="1:23" x14ac:dyDescent="0.25">
      <c r="A196" s="129"/>
      <c r="B196" s="46"/>
      <c r="C196" s="106"/>
      <c r="D196" s="15"/>
      <c r="E196" s="35"/>
      <c r="F196" s="36"/>
      <c r="G196" s="21"/>
      <c r="H196" s="44"/>
      <c r="I196" s="19"/>
      <c r="J196" s="45"/>
      <c r="W196" s="112"/>
    </row>
    <row r="197" spans="1:23" x14ac:dyDescent="0.25">
      <c r="A197" s="129"/>
      <c r="B197" s="46"/>
      <c r="C197" s="107"/>
      <c r="D197" s="15"/>
      <c r="E197" s="35"/>
      <c r="F197" s="36"/>
      <c r="G197" s="42"/>
      <c r="H197" s="38"/>
      <c r="I197" s="19"/>
      <c r="J197" s="19"/>
    </row>
    <row r="198" spans="1:23" ht="15" hidden="1" customHeight="1" x14ac:dyDescent="0.25">
      <c r="A198" s="129"/>
      <c r="B198" s="46"/>
      <c r="C198" s="78"/>
      <c r="D198" s="39"/>
      <c r="E198" s="35"/>
      <c r="F198" s="36"/>
      <c r="G198" s="42"/>
      <c r="H198" s="38"/>
      <c r="I198" s="19"/>
      <c r="J198" s="19"/>
    </row>
    <row r="199" spans="1:23" ht="15" hidden="1" customHeight="1" x14ac:dyDescent="0.25">
      <c r="A199" s="129"/>
      <c r="B199" s="46"/>
      <c r="C199" s="64"/>
      <c r="D199" s="39"/>
      <c r="E199" s="35"/>
      <c r="F199" s="36"/>
      <c r="G199" s="42"/>
      <c r="H199" s="38"/>
      <c r="I199" s="19"/>
      <c r="J199" s="19"/>
      <c r="W199" s="112"/>
    </row>
    <row r="200" spans="1:23" ht="15" hidden="1" customHeight="1" x14ac:dyDescent="0.25">
      <c r="A200" s="129"/>
      <c r="B200" s="46"/>
      <c r="C200" s="64"/>
      <c r="D200" s="39"/>
      <c r="E200" s="35"/>
      <c r="F200" s="36"/>
      <c r="G200" s="42"/>
      <c r="H200" s="38"/>
      <c r="I200" s="19"/>
      <c r="J200" s="19"/>
      <c r="W200" s="112"/>
    </row>
    <row r="201" spans="1:23" ht="15" hidden="1" customHeight="1" x14ac:dyDescent="0.25">
      <c r="A201" s="129"/>
      <c r="B201" s="46"/>
      <c r="C201" s="64"/>
      <c r="D201" s="39"/>
      <c r="E201" s="35"/>
      <c r="F201" s="36"/>
      <c r="G201" s="43"/>
      <c r="H201" s="38"/>
      <c r="I201" s="19"/>
      <c r="J201" s="19"/>
    </row>
    <row r="202" spans="1:23" ht="15" hidden="1" customHeight="1" x14ac:dyDescent="0.25">
      <c r="A202" s="129"/>
      <c r="B202" s="46"/>
      <c r="C202" s="65"/>
      <c r="D202" s="39"/>
      <c r="E202" s="35"/>
      <c r="F202" s="36"/>
      <c r="G202" s="42"/>
      <c r="H202" s="38"/>
      <c r="I202" s="19"/>
      <c r="J202" s="19"/>
    </row>
    <row r="203" spans="1:23" ht="15" hidden="1" customHeight="1" x14ac:dyDescent="0.25">
      <c r="A203" s="129"/>
      <c r="B203" s="46"/>
      <c r="C203" s="61"/>
      <c r="D203" s="39"/>
      <c r="E203" s="35"/>
      <c r="F203" s="36"/>
      <c r="G203" s="42"/>
      <c r="H203" s="38"/>
      <c r="I203" s="19"/>
      <c r="J203" s="19"/>
    </row>
    <row r="204" spans="1:23" ht="15" hidden="1" customHeight="1" x14ac:dyDescent="0.25">
      <c r="A204" s="129"/>
      <c r="B204" s="46"/>
      <c r="C204" s="62"/>
      <c r="D204" s="39"/>
      <c r="E204" s="35"/>
      <c r="F204" s="36"/>
      <c r="G204" s="43"/>
      <c r="H204" s="38"/>
      <c r="I204" s="19"/>
      <c r="J204" s="19"/>
    </row>
    <row r="205" spans="1:23" ht="15" hidden="1" customHeight="1" x14ac:dyDescent="0.25">
      <c r="A205" s="129"/>
      <c r="B205" s="46"/>
      <c r="C205" s="66"/>
      <c r="D205" s="48"/>
      <c r="E205" s="49"/>
      <c r="F205" s="36"/>
      <c r="G205" s="50"/>
      <c r="H205" s="38"/>
      <c r="I205" s="19"/>
      <c r="J205" s="19"/>
    </row>
    <row r="206" spans="1:23" ht="15" hidden="1" customHeight="1" x14ac:dyDescent="0.25">
      <c r="A206" s="129"/>
      <c r="B206" s="46"/>
      <c r="C206" s="67"/>
      <c r="D206" s="48"/>
      <c r="E206" s="47"/>
      <c r="F206" s="36"/>
      <c r="G206" s="50"/>
      <c r="H206" s="38"/>
      <c r="I206" s="19"/>
      <c r="J206" s="19"/>
    </row>
    <row r="207" spans="1:23" ht="15" hidden="1" customHeight="1" x14ac:dyDescent="0.25">
      <c r="A207" s="129"/>
      <c r="B207" s="46"/>
      <c r="C207" s="67"/>
      <c r="D207" s="48"/>
      <c r="E207" s="51"/>
      <c r="F207" s="36"/>
      <c r="G207" s="41"/>
      <c r="H207" s="38"/>
      <c r="I207" s="19"/>
      <c r="J207" s="19"/>
    </row>
    <row r="208" spans="1:23" ht="15" hidden="1" customHeight="1" x14ac:dyDescent="0.25">
      <c r="A208" s="129"/>
      <c r="B208" s="46"/>
      <c r="C208" s="68"/>
      <c r="D208" s="48"/>
      <c r="E208" s="49"/>
      <c r="F208" s="36"/>
      <c r="G208" s="50"/>
      <c r="H208" s="38"/>
      <c r="I208" s="19"/>
      <c r="J208" s="19"/>
    </row>
    <row r="209" spans="1:23" ht="15" hidden="1" customHeight="1" x14ac:dyDescent="0.25">
      <c r="A209" s="129"/>
      <c r="B209" s="46"/>
      <c r="C209" s="52"/>
      <c r="D209" s="39"/>
      <c r="E209" s="53"/>
      <c r="F209" s="36"/>
      <c r="G209" s="43"/>
      <c r="H209" s="38"/>
      <c r="I209" s="19"/>
      <c r="J209" s="19"/>
    </row>
    <row r="210" spans="1:23" x14ac:dyDescent="0.25">
      <c r="A210" s="130"/>
      <c r="B210" s="54"/>
      <c r="C210" s="55" t="s">
        <v>24</v>
      </c>
      <c r="D210" s="56"/>
      <c r="E210" s="57"/>
      <c r="F210" s="58"/>
      <c r="G210" s="59"/>
      <c r="H210" s="60">
        <f>SUM(H186:H209)</f>
        <v>61.133658536585372</v>
      </c>
      <c r="I210" s="60">
        <f>SUM(I186:I209)</f>
        <v>2501.2799999999997</v>
      </c>
      <c r="J210" s="60">
        <f>SUM(J186:J209)</f>
        <v>56.67</v>
      </c>
    </row>
    <row r="211" spans="1:23" x14ac:dyDescent="0.25">
      <c r="A211" s="128" t="s">
        <v>43</v>
      </c>
      <c r="B211" s="46"/>
      <c r="C211" s="118" t="s">
        <v>48</v>
      </c>
      <c r="D211" s="72" t="s">
        <v>49</v>
      </c>
      <c r="E211" s="35">
        <f t="shared" ref="E211:E228" si="40">J211/F211</f>
        <v>6.3414634146341464E-2</v>
      </c>
      <c r="F211" s="36">
        <v>41</v>
      </c>
      <c r="G211" s="50">
        <v>285</v>
      </c>
      <c r="H211" s="38">
        <f t="shared" ref="H211:H216" si="41">G211*E211</f>
        <v>18.073170731707318</v>
      </c>
      <c r="I211" s="19">
        <f t="shared" ref="I211:I228" si="42">H211*F211</f>
        <v>741</v>
      </c>
      <c r="J211" s="19">
        <v>2.6</v>
      </c>
    </row>
    <row r="212" spans="1:23" x14ac:dyDescent="0.25">
      <c r="A212" s="129"/>
      <c r="B212" s="46"/>
      <c r="C212" s="141"/>
      <c r="D212" s="72" t="s">
        <v>17</v>
      </c>
      <c r="E212" s="35">
        <f t="shared" si="40"/>
        <v>1.2073170731707317E-2</v>
      </c>
      <c r="F212" s="36">
        <v>41</v>
      </c>
      <c r="G212" s="43">
        <v>55</v>
      </c>
      <c r="H212" s="38">
        <f t="shared" si="41"/>
        <v>0.66402439024390247</v>
      </c>
      <c r="I212" s="19">
        <f t="shared" si="42"/>
        <v>27.225000000000001</v>
      </c>
      <c r="J212" s="19">
        <v>0.495</v>
      </c>
      <c r="W212" s="112"/>
    </row>
    <row r="213" spans="1:23" x14ac:dyDescent="0.25">
      <c r="A213" s="129"/>
      <c r="B213" s="46"/>
      <c r="C213" s="141"/>
      <c r="D213" s="73" t="s">
        <v>12</v>
      </c>
      <c r="E213" s="35">
        <f t="shared" si="40"/>
        <v>1.2195121951219513E-2</v>
      </c>
      <c r="F213" s="36">
        <v>41</v>
      </c>
      <c r="G213" s="40">
        <v>35</v>
      </c>
      <c r="H213" s="38">
        <f t="shared" si="41"/>
        <v>0.42682926829268292</v>
      </c>
      <c r="I213" s="19">
        <f t="shared" si="42"/>
        <v>17.5</v>
      </c>
      <c r="J213" s="19">
        <v>0.5</v>
      </c>
      <c r="W213" s="112"/>
    </row>
    <row r="214" spans="1:23" x14ac:dyDescent="0.25">
      <c r="A214" s="129"/>
      <c r="B214" s="46"/>
      <c r="C214" s="141"/>
      <c r="D214" s="73" t="s">
        <v>20</v>
      </c>
      <c r="E214" s="35">
        <f t="shared" si="40"/>
        <v>0.01</v>
      </c>
      <c r="F214" s="36">
        <v>41</v>
      </c>
      <c r="G214" s="69">
        <v>1004</v>
      </c>
      <c r="H214" s="38">
        <f t="shared" si="41"/>
        <v>10.040000000000001</v>
      </c>
      <c r="I214" s="19">
        <f t="shared" si="42"/>
        <v>411.64000000000004</v>
      </c>
      <c r="J214" s="19">
        <v>0.41</v>
      </c>
      <c r="W214" s="112"/>
    </row>
    <row r="215" spans="1:23" x14ac:dyDescent="0.25">
      <c r="A215" s="129"/>
      <c r="B215" s="46"/>
      <c r="C215" s="141"/>
      <c r="D215" s="73" t="s">
        <v>13</v>
      </c>
      <c r="E215" s="35">
        <f t="shared" si="40"/>
        <v>1.2195121951219513E-2</v>
      </c>
      <c r="F215" s="36">
        <v>41</v>
      </c>
      <c r="G215" s="69">
        <v>155</v>
      </c>
      <c r="H215" s="38">
        <f t="shared" ref="H215" si="43">G215*E215</f>
        <v>1.8902439024390245</v>
      </c>
      <c r="I215" s="19">
        <f t="shared" ref="I215" si="44">H215*F215</f>
        <v>77.5</v>
      </c>
      <c r="J215" s="19">
        <v>0.5</v>
      </c>
      <c r="W215" s="112"/>
    </row>
    <row r="216" spans="1:23" x14ac:dyDescent="0.25">
      <c r="A216" s="129"/>
      <c r="B216" s="46"/>
      <c r="C216" s="142"/>
      <c r="D216" s="73" t="s">
        <v>16</v>
      </c>
      <c r="E216" s="35">
        <f t="shared" si="40"/>
        <v>7.3170731707317069E-2</v>
      </c>
      <c r="F216" s="36">
        <v>41</v>
      </c>
      <c r="G216" s="50">
        <v>95</v>
      </c>
      <c r="H216" s="38">
        <f t="shared" si="41"/>
        <v>6.9512195121951219</v>
      </c>
      <c r="I216" s="19">
        <f t="shared" si="42"/>
        <v>285</v>
      </c>
      <c r="J216" s="19">
        <v>3</v>
      </c>
      <c r="W216" s="112"/>
    </row>
    <row r="217" spans="1:23" x14ac:dyDescent="0.25">
      <c r="A217" s="129"/>
      <c r="B217" s="46"/>
      <c r="C217" s="120" t="s">
        <v>25</v>
      </c>
      <c r="D217" s="34" t="s">
        <v>26</v>
      </c>
      <c r="E217" s="35">
        <f t="shared" si="40"/>
        <v>4.878048780487805E-2</v>
      </c>
      <c r="F217" s="36">
        <v>41</v>
      </c>
      <c r="G217" s="37">
        <v>35</v>
      </c>
      <c r="H217" s="38">
        <f>G217*E217</f>
        <v>1.7073170731707317</v>
      </c>
      <c r="I217" s="19">
        <f t="shared" si="42"/>
        <v>70</v>
      </c>
      <c r="J217" s="19">
        <v>2</v>
      </c>
      <c r="W217" s="112"/>
    </row>
    <row r="218" spans="1:23" x14ac:dyDescent="0.25">
      <c r="A218" s="129"/>
      <c r="B218" s="46"/>
      <c r="C218" s="121"/>
      <c r="D218" s="34" t="s">
        <v>17</v>
      </c>
      <c r="E218" s="35">
        <f t="shared" si="40"/>
        <v>1.2195121951219513E-2</v>
      </c>
      <c r="F218" s="36">
        <v>41</v>
      </c>
      <c r="G218" s="37">
        <v>45</v>
      </c>
      <c r="H218" s="38">
        <f t="shared" ref="H218:H228" si="45">G218*E218</f>
        <v>0.54878048780487809</v>
      </c>
      <c r="I218" s="19">
        <f t="shared" si="42"/>
        <v>22.5</v>
      </c>
      <c r="J218" s="19">
        <v>0.5</v>
      </c>
      <c r="W218" s="112"/>
    </row>
    <row r="219" spans="1:23" x14ac:dyDescent="0.25">
      <c r="A219" s="129"/>
      <c r="B219" s="46"/>
      <c r="C219" s="121"/>
      <c r="D219" s="39" t="s">
        <v>74</v>
      </c>
      <c r="E219" s="35">
        <f t="shared" si="40"/>
        <v>4.8780487804878049E-3</v>
      </c>
      <c r="F219" s="36">
        <v>41</v>
      </c>
      <c r="G219" s="40">
        <v>80</v>
      </c>
      <c r="H219" s="38">
        <f t="shared" si="45"/>
        <v>0.3902439024390244</v>
      </c>
      <c r="I219" s="19">
        <f t="shared" si="42"/>
        <v>16</v>
      </c>
      <c r="J219" s="19">
        <v>0.2</v>
      </c>
      <c r="W219" s="112"/>
    </row>
    <row r="220" spans="1:23" x14ac:dyDescent="0.25">
      <c r="A220" s="129"/>
      <c r="B220" s="46"/>
      <c r="C220" s="121"/>
      <c r="D220" s="34" t="s">
        <v>34</v>
      </c>
      <c r="E220" s="35">
        <f t="shared" si="40"/>
        <v>4.6341463414634144E-3</v>
      </c>
      <c r="F220" s="36">
        <v>41</v>
      </c>
      <c r="G220" s="37">
        <v>350</v>
      </c>
      <c r="H220" s="38">
        <f t="shared" si="45"/>
        <v>1.621951219512195</v>
      </c>
      <c r="I220" s="19">
        <f t="shared" si="42"/>
        <v>66.5</v>
      </c>
      <c r="J220" s="19">
        <v>0.19</v>
      </c>
      <c r="W220" s="112"/>
    </row>
    <row r="221" spans="1:23" x14ac:dyDescent="0.25">
      <c r="A221" s="129"/>
      <c r="B221" s="46"/>
      <c r="C221" s="121"/>
      <c r="D221" s="39" t="s">
        <v>76</v>
      </c>
      <c r="E221" s="35">
        <f t="shared" si="40"/>
        <v>1.2195121951219513E-2</v>
      </c>
      <c r="F221" s="36">
        <v>41</v>
      </c>
      <c r="G221" s="41">
        <v>155</v>
      </c>
      <c r="H221" s="38">
        <f t="shared" si="45"/>
        <v>1.8902439024390245</v>
      </c>
      <c r="I221" s="19">
        <f t="shared" si="42"/>
        <v>77.5</v>
      </c>
      <c r="J221" s="19">
        <v>0.5</v>
      </c>
    </row>
    <row r="222" spans="1:23" x14ac:dyDescent="0.25">
      <c r="A222" s="129"/>
      <c r="B222" s="46"/>
      <c r="C222" s="121"/>
      <c r="D222" s="39" t="s">
        <v>79</v>
      </c>
      <c r="E222" s="35">
        <f t="shared" si="40"/>
        <v>2.4390243902439025E-2</v>
      </c>
      <c r="F222" s="36">
        <v>41</v>
      </c>
      <c r="G222" s="42">
        <v>70</v>
      </c>
      <c r="H222" s="38">
        <f t="shared" ref="H222" si="46">G222*E222</f>
        <v>1.7073170731707317</v>
      </c>
      <c r="I222" s="19">
        <f t="shared" ref="I222" si="47">H222*F222</f>
        <v>70</v>
      </c>
      <c r="J222" s="19">
        <v>1</v>
      </c>
    </row>
    <row r="223" spans="1:23" x14ac:dyDescent="0.25">
      <c r="A223" s="129"/>
      <c r="B223" s="46"/>
      <c r="C223" s="143"/>
      <c r="D223" s="39" t="s">
        <v>27</v>
      </c>
      <c r="E223" s="35">
        <f t="shared" si="40"/>
        <v>2.4390243902439025E-2</v>
      </c>
      <c r="F223" s="36">
        <v>41</v>
      </c>
      <c r="G223" s="42">
        <v>85</v>
      </c>
      <c r="H223" s="38">
        <f t="shared" si="45"/>
        <v>2.0731707317073171</v>
      </c>
      <c r="I223" s="19">
        <f t="shared" si="42"/>
        <v>85</v>
      </c>
      <c r="J223" s="19">
        <v>1</v>
      </c>
    </row>
    <row r="224" spans="1:23" x14ac:dyDescent="0.25">
      <c r="A224" s="129"/>
      <c r="B224" s="46"/>
      <c r="C224" s="77" t="s">
        <v>23</v>
      </c>
      <c r="D224" s="39"/>
      <c r="E224" s="35">
        <f t="shared" si="40"/>
        <v>9.7560975609756101E-2</v>
      </c>
      <c r="F224" s="36">
        <v>41</v>
      </c>
      <c r="G224" s="42">
        <v>32</v>
      </c>
      <c r="H224" s="38">
        <f t="shared" si="45"/>
        <v>3.1219512195121952</v>
      </c>
      <c r="I224" s="19">
        <f t="shared" si="42"/>
        <v>128</v>
      </c>
      <c r="J224" s="19">
        <v>4</v>
      </c>
      <c r="W224" s="112"/>
    </row>
    <row r="225" spans="1:23" x14ac:dyDescent="0.25">
      <c r="A225" s="129"/>
      <c r="B225" s="46"/>
      <c r="C225" s="139" t="s">
        <v>73</v>
      </c>
      <c r="D225" s="34" t="s">
        <v>66</v>
      </c>
      <c r="E225" s="35">
        <f t="shared" si="40"/>
        <v>2.4390243902439025E-2</v>
      </c>
      <c r="F225" s="36">
        <v>41</v>
      </c>
      <c r="G225" s="50">
        <v>85</v>
      </c>
      <c r="H225" s="38">
        <f t="shared" si="45"/>
        <v>2.0731707317073171</v>
      </c>
      <c r="I225" s="19">
        <f t="shared" si="42"/>
        <v>85</v>
      </c>
      <c r="J225" s="19">
        <v>1</v>
      </c>
      <c r="W225" s="112"/>
    </row>
    <row r="226" spans="1:23" x14ac:dyDescent="0.25">
      <c r="A226" s="129"/>
      <c r="B226" s="46"/>
      <c r="C226" s="139"/>
      <c r="D226" s="34" t="s">
        <v>30</v>
      </c>
      <c r="E226" s="35">
        <f t="shared" si="40"/>
        <v>1.2195121951219513E-2</v>
      </c>
      <c r="F226" s="36">
        <v>41</v>
      </c>
      <c r="G226" s="41">
        <v>130</v>
      </c>
      <c r="H226" s="38">
        <f t="shared" si="45"/>
        <v>1.5853658536585367</v>
      </c>
      <c r="I226" s="19">
        <f t="shared" si="42"/>
        <v>65</v>
      </c>
      <c r="J226" s="19">
        <v>0.5</v>
      </c>
    </row>
    <row r="227" spans="1:23" x14ac:dyDescent="0.25">
      <c r="A227" s="129"/>
      <c r="B227" s="46"/>
      <c r="C227" s="139"/>
      <c r="D227" s="34" t="s">
        <v>22</v>
      </c>
      <c r="E227" s="35">
        <f t="shared" si="40"/>
        <v>0</v>
      </c>
      <c r="F227" s="36">
        <v>41</v>
      </c>
      <c r="G227" s="50">
        <v>300</v>
      </c>
      <c r="H227" s="38">
        <f t="shared" si="45"/>
        <v>0</v>
      </c>
      <c r="I227" s="19">
        <f t="shared" si="42"/>
        <v>0</v>
      </c>
      <c r="J227" s="19">
        <v>0</v>
      </c>
    </row>
    <row r="228" spans="1:23" ht="15.75" thickBot="1" x14ac:dyDescent="0.3">
      <c r="A228" s="129"/>
      <c r="B228" s="46"/>
      <c r="C228" s="139"/>
      <c r="D228" s="39" t="s">
        <v>21</v>
      </c>
      <c r="E228" s="35">
        <f t="shared" si="40"/>
        <v>5.9024390243902436E-2</v>
      </c>
      <c r="F228" s="36">
        <v>41</v>
      </c>
      <c r="G228" s="42">
        <v>85</v>
      </c>
      <c r="H228" s="38">
        <f t="shared" si="45"/>
        <v>5.0170731707317069</v>
      </c>
      <c r="I228" s="19">
        <f t="shared" si="42"/>
        <v>205.7</v>
      </c>
      <c r="J228" s="19">
        <v>2.42</v>
      </c>
    </row>
    <row r="229" spans="1:23" ht="15.75" thickBot="1" x14ac:dyDescent="0.3">
      <c r="A229" s="129"/>
      <c r="B229" s="103"/>
      <c r="C229" s="114" t="s">
        <v>35</v>
      </c>
      <c r="D229" s="113"/>
      <c r="E229" s="16"/>
      <c r="F229" s="36">
        <v>41</v>
      </c>
      <c r="G229" s="17"/>
      <c r="H229" s="18">
        <v>1</v>
      </c>
      <c r="I229" s="19">
        <v>50</v>
      </c>
      <c r="J229" s="19"/>
    </row>
    <row r="230" spans="1:23" x14ac:dyDescent="0.25">
      <c r="A230" s="129"/>
      <c r="B230" s="46"/>
      <c r="C230" s="109"/>
      <c r="D230" s="110"/>
      <c r="E230" s="110"/>
      <c r="F230" s="110"/>
      <c r="G230" s="110"/>
      <c r="H230" s="110"/>
      <c r="I230" s="110"/>
      <c r="J230" s="111"/>
    </row>
    <row r="231" spans="1:23" x14ac:dyDescent="0.25">
      <c r="A231" s="130"/>
      <c r="B231" s="54"/>
      <c r="C231" s="55" t="s">
        <v>24</v>
      </c>
      <c r="D231" s="56"/>
      <c r="E231" s="57"/>
      <c r="F231" s="58"/>
      <c r="G231" s="59"/>
      <c r="H231" s="60">
        <f>SUM(H211:H230)</f>
        <v>60.782073170731714</v>
      </c>
      <c r="I231" s="60">
        <f>SUM(I211:I230)</f>
        <v>2501.0649999999996</v>
      </c>
      <c r="J231" s="60">
        <f>SUM(J211:J230)</f>
        <v>20.814999999999998</v>
      </c>
    </row>
    <row r="232" spans="1:23" x14ac:dyDescent="0.25">
      <c r="A232" s="128" t="s">
        <v>44</v>
      </c>
      <c r="B232" s="46"/>
      <c r="C232" s="138" t="s">
        <v>71</v>
      </c>
      <c r="D232" s="34" t="s">
        <v>45</v>
      </c>
      <c r="E232" s="35">
        <f t="shared" ref="E232:E242" si="48">J232/F232</f>
        <v>7.3170731707317069E-2</v>
      </c>
      <c r="F232" s="36">
        <v>41</v>
      </c>
      <c r="G232" s="50">
        <v>90</v>
      </c>
      <c r="H232" s="38">
        <f t="shared" ref="H232:H242" si="49">G232*E232</f>
        <v>6.5853658536585362</v>
      </c>
      <c r="I232" s="19">
        <f t="shared" ref="I232:I242" si="50">H232*F232</f>
        <v>270</v>
      </c>
      <c r="J232" s="19">
        <v>3</v>
      </c>
    </row>
    <row r="233" spans="1:23" x14ac:dyDescent="0.25">
      <c r="A233" s="129"/>
      <c r="B233" s="46"/>
      <c r="C233" s="139"/>
      <c r="D233" s="34" t="s">
        <v>59</v>
      </c>
      <c r="E233" s="35">
        <f t="shared" si="48"/>
        <v>7.3170731707317069E-2</v>
      </c>
      <c r="F233" s="36">
        <v>41</v>
      </c>
      <c r="G233" s="43">
        <v>285</v>
      </c>
      <c r="H233" s="38">
        <f t="shared" si="49"/>
        <v>20.853658536585364</v>
      </c>
      <c r="I233" s="19">
        <f t="shared" si="50"/>
        <v>854.99999999999989</v>
      </c>
      <c r="J233" s="19">
        <v>3</v>
      </c>
      <c r="W233" s="112"/>
    </row>
    <row r="234" spans="1:23" x14ac:dyDescent="0.25">
      <c r="A234" s="129"/>
      <c r="B234" s="46"/>
      <c r="C234" s="139"/>
      <c r="D234" s="34" t="s">
        <v>46</v>
      </c>
      <c r="E234" s="35">
        <f t="shared" si="48"/>
        <v>1.2195121951219513E-2</v>
      </c>
      <c r="F234" s="36">
        <v>41</v>
      </c>
      <c r="G234" s="40">
        <v>35</v>
      </c>
      <c r="H234" s="38">
        <f t="shared" si="49"/>
        <v>0.42682926829268292</v>
      </c>
      <c r="I234" s="19">
        <f t="shared" si="50"/>
        <v>17.5</v>
      </c>
      <c r="J234" s="19">
        <v>0.5</v>
      </c>
      <c r="W234" s="112"/>
    </row>
    <row r="235" spans="1:23" x14ac:dyDescent="0.25">
      <c r="A235" s="129"/>
      <c r="B235" s="46"/>
      <c r="C235" s="139"/>
      <c r="D235" s="34" t="s">
        <v>17</v>
      </c>
      <c r="E235" s="35">
        <f t="shared" si="48"/>
        <v>1.2195121951219513E-2</v>
      </c>
      <c r="F235" s="36">
        <v>41</v>
      </c>
      <c r="G235" s="69">
        <v>55</v>
      </c>
      <c r="H235" s="38">
        <f t="shared" si="49"/>
        <v>0.67073170731707321</v>
      </c>
      <c r="I235" s="19">
        <f t="shared" si="50"/>
        <v>27.5</v>
      </c>
      <c r="J235" s="19">
        <v>0.5</v>
      </c>
      <c r="W235" s="112"/>
    </row>
    <row r="236" spans="1:23" x14ac:dyDescent="0.25">
      <c r="A236" s="129"/>
      <c r="B236" s="46"/>
      <c r="C236" s="139"/>
      <c r="D236" s="34" t="s">
        <v>47</v>
      </c>
      <c r="E236" s="35">
        <f t="shared" si="48"/>
        <v>2.4390243902439025E-2</v>
      </c>
      <c r="F236" s="36">
        <v>41</v>
      </c>
      <c r="G236" s="50">
        <v>163</v>
      </c>
      <c r="H236" s="38">
        <f t="shared" si="49"/>
        <v>3.975609756097561</v>
      </c>
      <c r="I236" s="19">
        <f t="shared" si="50"/>
        <v>163</v>
      </c>
      <c r="J236" s="19">
        <v>1</v>
      </c>
      <c r="W236" s="112"/>
    </row>
    <row r="237" spans="1:23" x14ac:dyDescent="0.25">
      <c r="A237" s="129"/>
      <c r="B237" s="46"/>
      <c r="C237" s="139"/>
      <c r="D237" s="15" t="s">
        <v>20</v>
      </c>
      <c r="E237" s="35">
        <f t="shared" si="48"/>
        <v>1.2195121951219513E-2</v>
      </c>
      <c r="F237" s="36">
        <v>41</v>
      </c>
      <c r="G237" s="41">
        <v>155</v>
      </c>
      <c r="H237" s="38">
        <f t="shared" si="49"/>
        <v>1.8902439024390245</v>
      </c>
      <c r="I237" s="19">
        <f t="shared" si="50"/>
        <v>77.5</v>
      </c>
      <c r="J237" s="19">
        <v>0.5</v>
      </c>
      <c r="W237" s="112"/>
    </row>
    <row r="238" spans="1:23" x14ac:dyDescent="0.25">
      <c r="A238" s="129"/>
      <c r="B238" s="46"/>
      <c r="C238" s="140"/>
      <c r="D238" s="34" t="s">
        <v>34</v>
      </c>
      <c r="E238" s="35">
        <f t="shared" si="48"/>
        <v>4.7560975609756096E-3</v>
      </c>
      <c r="F238" s="36">
        <v>41</v>
      </c>
      <c r="G238" s="50">
        <v>350</v>
      </c>
      <c r="H238" s="38">
        <f t="shared" si="49"/>
        <v>1.6646341463414633</v>
      </c>
      <c r="I238" s="19">
        <f t="shared" si="50"/>
        <v>68.25</v>
      </c>
      <c r="J238" s="19">
        <v>0.19500000000000001</v>
      </c>
      <c r="W238" s="112"/>
    </row>
    <row r="239" spans="1:23" x14ac:dyDescent="0.25">
      <c r="A239" s="129"/>
      <c r="B239" s="46"/>
      <c r="C239" s="138" t="s">
        <v>73</v>
      </c>
      <c r="D239" s="34" t="s">
        <v>30</v>
      </c>
      <c r="E239" s="35">
        <f t="shared" si="48"/>
        <v>3.6585365853658534E-2</v>
      </c>
      <c r="F239" s="36">
        <v>41</v>
      </c>
      <c r="G239" s="41">
        <v>170</v>
      </c>
      <c r="H239" s="38">
        <f t="shared" si="49"/>
        <v>6.2195121951219505</v>
      </c>
      <c r="I239" s="19">
        <f t="shared" si="50"/>
        <v>254.99999999999997</v>
      </c>
      <c r="J239" s="19">
        <v>1.5</v>
      </c>
      <c r="W239" s="112"/>
    </row>
    <row r="240" spans="1:23" x14ac:dyDescent="0.25">
      <c r="A240" s="129"/>
      <c r="B240" s="46"/>
      <c r="C240" s="139"/>
      <c r="D240" s="39" t="s">
        <v>21</v>
      </c>
      <c r="E240" s="35">
        <f t="shared" si="48"/>
        <v>6.097560975609756E-2</v>
      </c>
      <c r="F240" s="36">
        <v>41</v>
      </c>
      <c r="G240" s="42">
        <v>85</v>
      </c>
      <c r="H240" s="38">
        <f t="shared" si="49"/>
        <v>5.1829268292682924</v>
      </c>
      <c r="I240" s="19">
        <f t="shared" si="50"/>
        <v>212.5</v>
      </c>
      <c r="J240" s="19">
        <v>2.5</v>
      </c>
      <c r="W240" s="112"/>
    </row>
    <row r="241" spans="1:23" x14ac:dyDescent="0.25">
      <c r="A241" s="129"/>
      <c r="B241" s="46"/>
      <c r="C241" s="77" t="s">
        <v>23</v>
      </c>
      <c r="D241" s="39"/>
      <c r="E241" s="35">
        <f t="shared" si="48"/>
        <v>9.7560975609756101E-2</v>
      </c>
      <c r="F241" s="36">
        <v>41</v>
      </c>
      <c r="G241" s="42">
        <v>32</v>
      </c>
      <c r="H241" s="38">
        <f t="shared" si="49"/>
        <v>3.1219512195121952</v>
      </c>
      <c r="I241" s="19">
        <f t="shared" si="50"/>
        <v>128</v>
      </c>
      <c r="J241" s="19">
        <v>4</v>
      </c>
      <c r="W241" s="112"/>
    </row>
    <row r="242" spans="1:23" x14ac:dyDescent="0.25">
      <c r="A242" s="129"/>
      <c r="B242" s="46"/>
      <c r="C242" s="100" t="s">
        <v>31</v>
      </c>
      <c r="D242" s="15" t="s">
        <v>66</v>
      </c>
      <c r="E242" s="35">
        <f t="shared" si="48"/>
        <v>0.12195121951219512</v>
      </c>
      <c r="F242" s="36">
        <v>41</v>
      </c>
      <c r="G242" s="21">
        <v>85</v>
      </c>
      <c r="H242" s="44">
        <f t="shared" si="49"/>
        <v>10.365853658536585</v>
      </c>
      <c r="I242" s="19">
        <f t="shared" si="50"/>
        <v>425</v>
      </c>
      <c r="J242" s="45">
        <v>5</v>
      </c>
    </row>
    <row r="243" spans="1:23" x14ac:dyDescent="0.25">
      <c r="A243" s="129"/>
      <c r="B243" s="46"/>
      <c r="C243" s="107"/>
      <c r="D243" s="34" t="s">
        <v>80</v>
      </c>
      <c r="E243" s="35"/>
      <c r="F243" s="36"/>
      <c r="G243" s="42">
        <v>20</v>
      </c>
      <c r="H243" s="38"/>
      <c r="I243" s="19">
        <v>1</v>
      </c>
      <c r="J243" s="19">
        <v>0.75</v>
      </c>
      <c r="W243" s="112"/>
    </row>
    <row r="244" spans="1:23" x14ac:dyDescent="0.25">
      <c r="A244" s="129"/>
      <c r="B244" s="46"/>
      <c r="C244" s="82"/>
      <c r="D244" s="27"/>
      <c r="E244" s="22"/>
      <c r="F244" s="36"/>
      <c r="G244" s="23"/>
      <c r="H244" s="18"/>
      <c r="I244" s="19"/>
      <c r="J244" s="20"/>
      <c r="W244" s="112"/>
    </row>
    <row r="245" spans="1:23" x14ac:dyDescent="0.25">
      <c r="A245" s="129"/>
      <c r="B245" s="46"/>
      <c r="C245" s="109"/>
      <c r="D245" s="110"/>
      <c r="E245" s="110"/>
      <c r="F245" s="110"/>
      <c r="G245" s="110"/>
      <c r="H245" s="110"/>
      <c r="I245" s="110"/>
      <c r="J245" s="111"/>
    </row>
    <row r="246" spans="1:23" ht="15" hidden="1" customHeight="1" x14ac:dyDescent="0.25">
      <c r="A246" s="129"/>
      <c r="B246" s="46"/>
      <c r="C246" s="61"/>
      <c r="D246" s="39"/>
      <c r="E246" s="35"/>
      <c r="F246" s="36"/>
      <c r="G246" s="42"/>
      <c r="H246" s="38"/>
      <c r="I246" s="19"/>
      <c r="J246" s="19"/>
    </row>
    <row r="247" spans="1:23" ht="15" hidden="1" customHeight="1" x14ac:dyDescent="0.25">
      <c r="A247" s="129"/>
      <c r="B247" s="46"/>
      <c r="C247" s="62"/>
      <c r="D247" s="39"/>
      <c r="E247" s="35"/>
      <c r="F247" s="36"/>
      <c r="G247" s="43"/>
      <c r="H247" s="38"/>
      <c r="I247" s="19"/>
      <c r="J247" s="19"/>
    </row>
    <row r="248" spans="1:23" ht="15" hidden="1" customHeight="1" x14ac:dyDescent="0.25">
      <c r="A248" s="129"/>
      <c r="B248" s="46"/>
      <c r="C248" s="66"/>
      <c r="D248" s="48"/>
      <c r="E248" s="49"/>
      <c r="F248" s="36"/>
      <c r="G248" s="50"/>
      <c r="H248" s="38"/>
      <c r="I248" s="19"/>
      <c r="J248" s="19"/>
    </row>
    <row r="249" spans="1:23" ht="15" hidden="1" customHeight="1" x14ac:dyDescent="0.25">
      <c r="A249" s="129"/>
      <c r="B249" s="46"/>
      <c r="C249" s="67"/>
      <c r="D249" s="48"/>
      <c r="E249" s="47"/>
      <c r="F249" s="36"/>
      <c r="G249" s="50"/>
      <c r="H249" s="38"/>
      <c r="I249" s="19"/>
      <c r="J249" s="19"/>
    </row>
    <row r="250" spans="1:23" ht="15" hidden="1" customHeight="1" x14ac:dyDescent="0.25">
      <c r="A250" s="129"/>
      <c r="B250" s="46"/>
      <c r="C250" s="67"/>
      <c r="D250" s="48"/>
      <c r="E250" s="51"/>
      <c r="F250" s="36"/>
      <c r="G250" s="41"/>
      <c r="H250" s="38"/>
      <c r="I250" s="19"/>
      <c r="J250" s="19"/>
    </row>
    <row r="251" spans="1:23" ht="15" hidden="1" customHeight="1" x14ac:dyDescent="0.25">
      <c r="A251" s="129"/>
      <c r="B251" s="46"/>
      <c r="C251" s="68"/>
      <c r="D251" s="48"/>
      <c r="E251" s="49"/>
      <c r="F251" s="36"/>
      <c r="G251" s="50"/>
      <c r="H251" s="38"/>
      <c r="I251" s="19"/>
      <c r="J251" s="19"/>
    </row>
    <row r="252" spans="1:23" ht="15" hidden="1" customHeight="1" x14ac:dyDescent="0.25">
      <c r="A252" s="129"/>
      <c r="B252" s="46"/>
      <c r="C252" s="52"/>
      <c r="D252" s="39"/>
      <c r="E252" s="53"/>
      <c r="F252" s="36"/>
      <c r="G252" s="43"/>
      <c r="H252" s="38"/>
      <c r="I252" s="19"/>
      <c r="J252" s="19"/>
    </row>
    <row r="253" spans="1:23" x14ac:dyDescent="0.25">
      <c r="A253" s="130"/>
      <c r="B253" s="54"/>
      <c r="C253" s="55" t="s">
        <v>24</v>
      </c>
      <c r="D253" s="56"/>
      <c r="E253" s="57"/>
      <c r="F253" s="58"/>
      <c r="G253" s="59"/>
      <c r="H253" s="60">
        <f>SUM(H232:H252)</f>
        <v>60.957317073170728</v>
      </c>
      <c r="I253" s="60">
        <f>SUM(I232:I252)</f>
        <v>2500.25</v>
      </c>
      <c r="J253" s="60">
        <f>SUM(J232:J252)</f>
        <v>22.445</v>
      </c>
    </row>
    <row r="254" spans="1:23" x14ac:dyDescent="0.25">
      <c r="A254" s="128" t="s">
        <v>52</v>
      </c>
      <c r="B254" s="46"/>
      <c r="C254" s="135" t="s">
        <v>77</v>
      </c>
      <c r="D254" s="15" t="s">
        <v>78</v>
      </c>
      <c r="E254" s="35">
        <f>J254/F254</f>
        <v>0.1</v>
      </c>
      <c r="F254" s="36">
        <v>30</v>
      </c>
      <c r="G254" s="50">
        <v>65</v>
      </c>
      <c r="H254" s="38">
        <f t="shared" ref="H254:I256" si="51">G254*E254</f>
        <v>6.5</v>
      </c>
      <c r="I254" s="19">
        <f t="shared" si="51"/>
        <v>195</v>
      </c>
      <c r="J254" s="19">
        <v>3</v>
      </c>
    </row>
    <row r="255" spans="1:23" x14ac:dyDescent="0.25">
      <c r="A255" s="129"/>
      <c r="B255" s="46"/>
      <c r="C255" s="136"/>
      <c r="D255" s="15" t="s">
        <v>36</v>
      </c>
      <c r="E255" s="35">
        <f>J255/F255</f>
        <v>6.6666666666666666E-2</v>
      </c>
      <c r="F255" s="36">
        <v>30</v>
      </c>
      <c r="G255" s="43">
        <v>105</v>
      </c>
      <c r="H255" s="38">
        <f t="shared" si="51"/>
        <v>7</v>
      </c>
      <c r="I255" s="19">
        <f t="shared" si="51"/>
        <v>210</v>
      </c>
      <c r="J255" s="19">
        <v>2</v>
      </c>
    </row>
    <row r="256" spans="1:23" x14ac:dyDescent="0.25">
      <c r="A256" s="129"/>
      <c r="B256" s="46"/>
      <c r="C256" s="136"/>
      <c r="D256" s="15" t="s">
        <v>20</v>
      </c>
      <c r="E256" s="35">
        <f>J256/F256</f>
        <v>1.4E-2</v>
      </c>
      <c r="F256" s="36">
        <v>30</v>
      </c>
      <c r="G256" s="40">
        <v>1004</v>
      </c>
      <c r="H256" s="38">
        <f t="shared" si="51"/>
        <v>14.056000000000001</v>
      </c>
      <c r="I256" s="19">
        <f t="shared" si="51"/>
        <v>421.68</v>
      </c>
      <c r="J256" s="19">
        <v>0.42</v>
      </c>
    </row>
    <row r="257" spans="1:10" x14ac:dyDescent="0.25">
      <c r="A257" s="129"/>
      <c r="B257" s="46"/>
      <c r="C257" s="136"/>
      <c r="D257" s="15"/>
      <c r="E257" s="35"/>
      <c r="F257" s="36"/>
      <c r="G257" s="69"/>
      <c r="H257" s="38"/>
      <c r="I257" s="19"/>
      <c r="J257" s="19"/>
    </row>
    <row r="258" spans="1:10" ht="15" hidden="1" customHeight="1" x14ac:dyDescent="0.25">
      <c r="A258" s="129"/>
      <c r="B258" s="46"/>
      <c r="C258" s="76"/>
      <c r="D258" s="15"/>
      <c r="E258" s="35"/>
      <c r="F258" s="36"/>
      <c r="G258" s="50"/>
      <c r="H258" s="38"/>
      <c r="I258" s="19"/>
      <c r="J258" s="19"/>
    </row>
    <row r="259" spans="1:10" x14ac:dyDescent="0.25">
      <c r="A259" s="129"/>
      <c r="B259" s="46"/>
      <c r="C259" s="120" t="s">
        <v>53</v>
      </c>
      <c r="D259" s="39" t="s">
        <v>54</v>
      </c>
      <c r="E259" s="35">
        <f t="shared" ref="E259:E264" si="52">J259/F259</f>
        <v>3.3333333333333335E-3</v>
      </c>
      <c r="F259" s="36">
        <v>30</v>
      </c>
      <c r="G259" s="42">
        <v>1050</v>
      </c>
      <c r="H259" s="38">
        <f t="shared" ref="H259:I263" si="53">G259*E259</f>
        <v>3.5000000000000004</v>
      </c>
      <c r="I259" s="19">
        <f t="shared" si="53"/>
        <v>105.00000000000001</v>
      </c>
      <c r="J259" s="19">
        <v>0.1</v>
      </c>
    </row>
    <row r="260" spans="1:10" x14ac:dyDescent="0.25">
      <c r="A260" s="129"/>
      <c r="B260" s="46"/>
      <c r="C260" s="121"/>
      <c r="D260" s="34" t="s">
        <v>36</v>
      </c>
      <c r="E260" s="35">
        <f t="shared" si="52"/>
        <v>3.3333333333333333E-2</v>
      </c>
      <c r="F260" s="36">
        <v>30</v>
      </c>
      <c r="G260" s="42">
        <v>102</v>
      </c>
      <c r="H260" s="38">
        <f>G260*E260</f>
        <v>3.4</v>
      </c>
      <c r="I260" s="19">
        <f>H260*F260</f>
        <v>102</v>
      </c>
      <c r="J260" s="19">
        <v>1</v>
      </c>
    </row>
    <row r="261" spans="1:10" x14ac:dyDescent="0.25">
      <c r="A261" s="129"/>
      <c r="B261" s="46"/>
      <c r="C261" s="121"/>
      <c r="D261" s="39" t="s">
        <v>21</v>
      </c>
      <c r="E261" s="35">
        <f t="shared" si="52"/>
        <v>8.3333333333333329E-2</v>
      </c>
      <c r="F261" s="36">
        <v>30</v>
      </c>
      <c r="G261" s="42">
        <v>85</v>
      </c>
      <c r="H261" s="38">
        <f t="shared" ref="H261" si="54">G261*E261</f>
        <v>7.083333333333333</v>
      </c>
      <c r="I261" s="19">
        <f t="shared" ref="I261" si="55">H261*F261</f>
        <v>212.5</v>
      </c>
      <c r="J261" s="19">
        <v>2.5</v>
      </c>
    </row>
    <row r="262" spans="1:10" ht="15.75" thickBot="1" x14ac:dyDescent="0.3">
      <c r="A262" s="129"/>
      <c r="B262" s="46"/>
      <c r="C262" s="101" t="s">
        <v>23</v>
      </c>
      <c r="D262" s="39"/>
      <c r="E262" s="35">
        <f t="shared" si="52"/>
        <v>0.13333333333333333</v>
      </c>
      <c r="F262" s="36">
        <v>30</v>
      </c>
      <c r="G262" s="42">
        <v>32</v>
      </c>
      <c r="H262" s="38">
        <f t="shared" si="53"/>
        <v>4.2666666666666666</v>
      </c>
      <c r="I262" s="19">
        <f t="shared" si="53"/>
        <v>128</v>
      </c>
      <c r="J262" s="19">
        <v>4</v>
      </c>
    </row>
    <row r="263" spans="1:10" ht="15.75" thickBot="1" x14ac:dyDescent="0.3">
      <c r="A263" s="129"/>
      <c r="B263" s="103"/>
      <c r="C263" s="105" t="s">
        <v>31</v>
      </c>
      <c r="D263" s="104" t="s">
        <v>55</v>
      </c>
      <c r="E263" s="35">
        <f t="shared" si="52"/>
        <v>0.1</v>
      </c>
      <c r="F263" s="36">
        <v>30</v>
      </c>
      <c r="G263" s="42">
        <v>147</v>
      </c>
      <c r="H263" s="38">
        <f t="shared" si="53"/>
        <v>14.700000000000001</v>
      </c>
      <c r="I263" s="19">
        <f t="shared" si="53"/>
        <v>441.00000000000006</v>
      </c>
      <c r="J263" s="19">
        <v>3</v>
      </c>
    </row>
    <row r="264" spans="1:10" x14ac:dyDescent="0.25">
      <c r="A264" s="129"/>
      <c r="B264" s="46"/>
      <c r="C264" s="81"/>
      <c r="D264" s="34" t="s">
        <v>70</v>
      </c>
      <c r="E264" s="35">
        <f t="shared" si="52"/>
        <v>1.8292682926829267E-2</v>
      </c>
      <c r="F264" s="36">
        <v>41</v>
      </c>
      <c r="G264" s="42">
        <v>20</v>
      </c>
      <c r="H264" s="38">
        <v>0.38</v>
      </c>
      <c r="I264" s="19">
        <v>15</v>
      </c>
      <c r="J264" s="19">
        <v>0.75</v>
      </c>
    </row>
    <row r="265" spans="1:10" x14ac:dyDescent="0.25">
      <c r="A265" s="129"/>
      <c r="B265" s="46"/>
      <c r="C265" s="71"/>
      <c r="D265" s="39"/>
      <c r="E265" s="35"/>
      <c r="F265" s="36"/>
      <c r="G265" s="42"/>
      <c r="H265" s="38"/>
      <c r="I265" s="19"/>
      <c r="J265" s="19"/>
    </row>
    <row r="266" spans="1:10" ht="15" hidden="1" customHeight="1" x14ac:dyDescent="0.25">
      <c r="A266" s="129"/>
      <c r="B266" s="46"/>
      <c r="C266" s="63"/>
      <c r="D266" s="39"/>
      <c r="E266" s="35"/>
      <c r="F266" s="36"/>
      <c r="G266" s="43"/>
      <c r="H266" s="38"/>
      <c r="I266" s="19"/>
      <c r="J266" s="19"/>
    </row>
    <row r="267" spans="1:10" ht="15" hidden="1" customHeight="1" x14ac:dyDescent="0.25">
      <c r="A267" s="129"/>
      <c r="B267" s="46"/>
      <c r="C267" s="64"/>
      <c r="D267" s="39"/>
      <c r="E267" s="35"/>
      <c r="F267" s="36"/>
      <c r="G267" s="43"/>
      <c r="H267" s="38"/>
      <c r="I267" s="19"/>
      <c r="J267" s="19"/>
    </row>
    <row r="268" spans="1:10" ht="15" hidden="1" customHeight="1" x14ac:dyDescent="0.25">
      <c r="A268" s="129"/>
      <c r="B268" s="46"/>
      <c r="C268" s="64"/>
      <c r="D268" s="39"/>
      <c r="E268" s="35"/>
      <c r="F268" s="36"/>
      <c r="G268" s="42"/>
      <c r="H268" s="38"/>
      <c r="I268" s="19"/>
      <c r="J268" s="19"/>
    </row>
    <row r="269" spans="1:10" ht="15" hidden="1" customHeight="1" x14ac:dyDescent="0.25">
      <c r="A269" s="129"/>
      <c r="B269" s="46"/>
      <c r="C269" s="64"/>
      <c r="D269" s="39"/>
      <c r="E269" s="35"/>
      <c r="F269" s="36"/>
      <c r="G269" s="43"/>
      <c r="H269" s="38"/>
      <c r="I269" s="19"/>
      <c r="J269" s="19"/>
    </row>
    <row r="270" spans="1:10" ht="15" hidden="1" customHeight="1" x14ac:dyDescent="0.25">
      <c r="A270" s="129"/>
      <c r="B270" s="46"/>
      <c r="C270" s="65"/>
      <c r="D270" s="39"/>
      <c r="E270" s="35"/>
      <c r="F270" s="36"/>
      <c r="G270" s="42"/>
      <c r="H270" s="38"/>
      <c r="I270" s="19"/>
      <c r="J270" s="19"/>
    </row>
    <row r="271" spans="1:10" ht="15" hidden="1" customHeight="1" x14ac:dyDescent="0.25">
      <c r="A271" s="129"/>
      <c r="B271" s="46"/>
      <c r="C271" s="61"/>
      <c r="D271" s="39"/>
      <c r="E271" s="35"/>
      <c r="F271" s="36"/>
      <c r="G271" s="42"/>
      <c r="H271" s="38"/>
      <c r="I271" s="19"/>
      <c r="J271" s="19"/>
    </row>
    <row r="272" spans="1:10" ht="15" hidden="1" customHeight="1" x14ac:dyDescent="0.25">
      <c r="A272" s="129"/>
      <c r="B272" s="46"/>
      <c r="C272" s="62"/>
      <c r="D272" s="39"/>
      <c r="E272" s="35"/>
      <c r="F272" s="36"/>
      <c r="G272" s="43"/>
      <c r="H272" s="38"/>
      <c r="I272" s="19"/>
      <c r="J272" s="19"/>
    </row>
    <row r="273" spans="1:11" ht="15" hidden="1" customHeight="1" x14ac:dyDescent="0.25">
      <c r="A273" s="129"/>
      <c r="B273" s="46"/>
      <c r="C273" s="66"/>
      <c r="D273" s="48"/>
      <c r="E273" s="49"/>
      <c r="F273" s="36"/>
      <c r="G273" s="50"/>
      <c r="H273" s="38"/>
      <c r="I273" s="19"/>
      <c r="J273" s="19"/>
    </row>
    <row r="274" spans="1:11" ht="15" hidden="1" customHeight="1" x14ac:dyDescent="0.25">
      <c r="A274" s="129"/>
      <c r="B274" s="46"/>
      <c r="C274" s="67"/>
      <c r="D274" s="48"/>
      <c r="E274" s="47"/>
      <c r="F274" s="36"/>
      <c r="G274" s="50"/>
      <c r="H274" s="38"/>
      <c r="I274" s="19"/>
      <c r="J274" s="19"/>
    </row>
    <row r="275" spans="1:11" ht="15" hidden="1" customHeight="1" x14ac:dyDescent="0.25">
      <c r="A275" s="129"/>
      <c r="B275" s="46"/>
      <c r="C275" s="67"/>
      <c r="D275" s="48"/>
      <c r="E275" s="51"/>
      <c r="F275" s="36"/>
      <c r="G275" s="41"/>
      <c r="H275" s="38"/>
      <c r="I275" s="19"/>
      <c r="J275" s="19"/>
    </row>
    <row r="276" spans="1:11" ht="15" hidden="1" customHeight="1" x14ac:dyDescent="0.25">
      <c r="A276" s="129"/>
      <c r="B276" s="46"/>
      <c r="C276" s="68"/>
      <c r="D276" s="48"/>
      <c r="E276" s="49"/>
      <c r="F276" s="36"/>
      <c r="G276" s="50"/>
      <c r="H276" s="38"/>
      <c r="I276" s="19"/>
      <c r="J276" s="19"/>
    </row>
    <row r="277" spans="1:11" ht="15" hidden="1" customHeight="1" x14ac:dyDescent="0.25">
      <c r="A277" s="129"/>
      <c r="B277" s="46"/>
      <c r="C277" s="52"/>
      <c r="D277" s="39"/>
      <c r="E277" s="53"/>
      <c r="F277" s="36"/>
      <c r="G277" s="43"/>
      <c r="H277" s="38"/>
      <c r="I277" s="19"/>
      <c r="J277" s="19"/>
    </row>
    <row r="278" spans="1:11" x14ac:dyDescent="0.25">
      <c r="A278" s="130"/>
      <c r="B278" s="54"/>
      <c r="C278" s="55" t="s">
        <v>24</v>
      </c>
      <c r="D278" s="56"/>
      <c r="E278" s="57"/>
      <c r="F278" s="58"/>
      <c r="G278" s="59"/>
      <c r="H278" s="60">
        <f>SUM(H254:H277)</f>
        <v>60.88600000000001</v>
      </c>
      <c r="I278" s="60">
        <f>SUM(I254:I277)</f>
        <v>1830.18</v>
      </c>
      <c r="J278" s="60">
        <f>SUM(J254:J277)</f>
        <v>16.77</v>
      </c>
    </row>
    <row r="283" spans="1:11" ht="15.75" x14ac:dyDescent="0.25">
      <c r="B283" s="122" t="s">
        <v>2</v>
      </c>
      <c r="C283" s="122"/>
      <c r="D283" s="122"/>
      <c r="E283" s="122"/>
      <c r="F283" s="122"/>
      <c r="G283" s="122"/>
      <c r="H283" s="122"/>
      <c r="I283" s="122"/>
      <c r="J283" s="122"/>
      <c r="K283" s="122"/>
    </row>
    <row r="284" spans="1:11" ht="15.75" x14ac:dyDescent="0.25">
      <c r="B284" s="123" t="s">
        <v>85</v>
      </c>
      <c r="C284" s="123"/>
      <c r="D284" s="123"/>
      <c r="E284" s="123"/>
      <c r="F284" s="123"/>
      <c r="G284" s="123"/>
      <c r="H284" s="123"/>
      <c r="I284" s="123"/>
      <c r="J284" s="123"/>
      <c r="K284" s="123"/>
    </row>
    <row r="285" spans="1:11" x14ac:dyDescent="0.25">
      <c r="A285" s="124" t="s">
        <v>86</v>
      </c>
      <c r="B285" s="118" t="s">
        <v>60</v>
      </c>
      <c r="C285" s="72" t="s">
        <v>57</v>
      </c>
      <c r="D285" s="35">
        <f t="shared" ref="D285:D291" si="56">I285/E285</f>
        <v>7.3684210526315783E-2</v>
      </c>
      <c r="E285" s="36">
        <v>38</v>
      </c>
      <c r="F285" s="50">
        <v>95</v>
      </c>
      <c r="G285" s="38">
        <f t="shared" ref="G285:G287" si="57">F285*D285</f>
        <v>6.9999999999999991</v>
      </c>
      <c r="H285" s="19">
        <f t="shared" ref="H285:H287" si="58">G285*E285</f>
        <v>265.99999999999994</v>
      </c>
      <c r="I285" s="19">
        <v>2.8</v>
      </c>
    </row>
    <row r="286" spans="1:11" x14ac:dyDescent="0.25">
      <c r="A286" s="125"/>
      <c r="B286" s="119"/>
      <c r="C286" s="72" t="s">
        <v>36</v>
      </c>
      <c r="D286" s="35">
        <f t="shared" si="56"/>
        <v>4.8684210526315795E-2</v>
      </c>
      <c r="E286" s="36">
        <v>38</v>
      </c>
      <c r="F286" s="43">
        <v>105</v>
      </c>
      <c r="G286" s="38">
        <f t="shared" si="57"/>
        <v>5.1118421052631584</v>
      </c>
      <c r="H286" s="19">
        <f t="shared" si="58"/>
        <v>194.25000000000003</v>
      </c>
      <c r="I286" s="19">
        <v>1.85</v>
      </c>
    </row>
    <row r="287" spans="1:11" x14ac:dyDescent="0.25">
      <c r="A287" s="125"/>
      <c r="B287" s="119"/>
      <c r="C287" s="73" t="s">
        <v>20</v>
      </c>
      <c r="D287" s="35">
        <f t="shared" si="56"/>
        <v>1.3947368421052632E-2</v>
      </c>
      <c r="E287" s="36">
        <v>38</v>
      </c>
      <c r="F287" s="40">
        <v>1004</v>
      </c>
      <c r="G287" s="38">
        <f t="shared" si="57"/>
        <v>14.003157894736843</v>
      </c>
      <c r="H287" s="19">
        <f t="shared" si="58"/>
        <v>532.12</v>
      </c>
      <c r="I287" s="19">
        <v>0.53</v>
      </c>
    </row>
    <row r="288" spans="1:11" x14ac:dyDescent="0.25">
      <c r="A288" s="125"/>
      <c r="B288" s="120" t="s">
        <v>53</v>
      </c>
      <c r="C288" s="39" t="s">
        <v>54</v>
      </c>
      <c r="D288" s="35">
        <f t="shared" si="56"/>
        <v>2.4473684210526317E-3</v>
      </c>
      <c r="E288" s="36">
        <v>38</v>
      </c>
      <c r="F288" s="42">
        <v>1000</v>
      </c>
      <c r="G288" s="38">
        <f>F288*D288</f>
        <v>2.4473684210526319</v>
      </c>
      <c r="H288" s="19">
        <f>G288*E288</f>
        <v>93.000000000000014</v>
      </c>
      <c r="I288" s="19">
        <v>9.2999999999999999E-2</v>
      </c>
    </row>
    <row r="289" spans="1:12" x14ac:dyDescent="0.25">
      <c r="A289" s="125"/>
      <c r="B289" s="121"/>
      <c r="C289" s="34" t="s">
        <v>36</v>
      </c>
      <c r="D289" s="35">
        <f t="shared" si="56"/>
        <v>2.5526315789473685E-2</v>
      </c>
      <c r="E289" s="36">
        <v>38</v>
      </c>
      <c r="F289" s="42">
        <v>105</v>
      </c>
      <c r="G289" s="38">
        <f>F289*D289</f>
        <v>2.6802631578947369</v>
      </c>
      <c r="H289" s="19">
        <f>G289*E289</f>
        <v>101.85000000000001</v>
      </c>
      <c r="I289" s="19">
        <v>0.97</v>
      </c>
    </row>
    <row r="290" spans="1:12" x14ac:dyDescent="0.25">
      <c r="A290" s="125"/>
      <c r="B290" s="121"/>
      <c r="C290" s="39" t="s">
        <v>21</v>
      </c>
      <c r="D290" s="35">
        <f t="shared" si="56"/>
        <v>6.5789473684210523E-2</v>
      </c>
      <c r="E290" s="36">
        <v>38</v>
      </c>
      <c r="F290" s="42">
        <v>85</v>
      </c>
      <c r="G290" s="38">
        <f t="shared" ref="G290" si="59">F290*D290</f>
        <v>5.5921052631578947</v>
      </c>
      <c r="H290" s="19">
        <f t="shared" ref="H290" si="60">G290*E290</f>
        <v>212.5</v>
      </c>
      <c r="I290" s="19">
        <v>2.5</v>
      </c>
    </row>
    <row r="291" spans="1:12" x14ac:dyDescent="0.25">
      <c r="A291" s="125"/>
      <c r="B291" s="108"/>
      <c r="C291" s="15" t="s">
        <v>70</v>
      </c>
      <c r="D291" s="35">
        <f t="shared" si="56"/>
        <v>0</v>
      </c>
      <c r="E291" s="36">
        <v>38</v>
      </c>
      <c r="F291" s="21">
        <v>0</v>
      </c>
      <c r="G291" s="44">
        <v>0</v>
      </c>
      <c r="H291" s="19">
        <v>0</v>
      </c>
      <c r="I291" s="45">
        <v>0</v>
      </c>
    </row>
    <row r="292" spans="1:12" ht="24" x14ac:dyDescent="0.25">
      <c r="A292" s="125"/>
      <c r="B292" s="96" t="s">
        <v>67</v>
      </c>
      <c r="C292" s="34" t="s">
        <v>68</v>
      </c>
      <c r="D292" s="35">
        <f>I292/E292</f>
        <v>1</v>
      </c>
      <c r="E292" s="36">
        <v>38</v>
      </c>
      <c r="F292" s="42">
        <v>10</v>
      </c>
      <c r="G292" s="38">
        <f t="shared" ref="G292" si="61">F292*D292</f>
        <v>10</v>
      </c>
      <c r="H292" s="19">
        <f>G292*E292</f>
        <v>380</v>
      </c>
      <c r="I292" s="19">
        <v>38</v>
      </c>
    </row>
    <row r="293" spans="1:12" x14ac:dyDescent="0.25">
      <c r="A293" s="125"/>
      <c r="B293" s="115" t="s">
        <v>31</v>
      </c>
      <c r="C293" s="15" t="s">
        <v>58</v>
      </c>
      <c r="D293" s="35">
        <f>I293/E293</f>
        <v>7.3157894736842102E-2</v>
      </c>
      <c r="E293" s="36">
        <v>38</v>
      </c>
      <c r="F293" s="42">
        <v>147</v>
      </c>
      <c r="G293" s="38">
        <f>F293*D293</f>
        <v>10.75421052631579</v>
      </c>
      <c r="H293" s="19">
        <f>G293*E293</f>
        <v>408.66</v>
      </c>
      <c r="I293" s="19">
        <v>2.78</v>
      </c>
    </row>
    <row r="294" spans="1:12" x14ac:dyDescent="0.25">
      <c r="A294" s="125"/>
      <c r="B294" s="77" t="s">
        <v>23</v>
      </c>
      <c r="C294" s="39"/>
      <c r="D294" s="35">
        <f>I294/E294</f>
        <v>9.736842105263159E-2</v>
      </c>
      <c r="E294" s="36">
        <v>38</v>
      </c>
      <c r="F294" s="42">
        <v>35</v>
      </c>
      <c r="G294" s="38">
        <f>F294*D294</f>
        <v>3.4078947368421058</v>
      </c>
      <c r="H294" s="19">
        <f>G294*E294</f>
        <v>129.50000000000003</v>
      </c>
      <c r="I294" s="19">
        <v>3.7</v>
      </c>
    </row>
    <row r="295" spans="1:12" x14ac:dyDescent="0.25">
      <c r="A295" s="125"/>
      <c r="B295" s="106"/>
      <c r="C295" s="15"/>
      <c r="D295" s="35"/>
      <c r="E295" s="36"/>
      <c r="F295" s="21"/>
      <c r="G295" s="44"/>
      <c r="H295" s="19"/>
      <c r="I295" s="45"/>
    </row>
    <row r="296" spans="1:12" x14ac:dyDescent="0.25">
      <c r="A296" s="126"/>
      <c r="B296" s="52"/>
      <c r="C296" s="39"/>
      <c r="D296" s="53"/>
      <c r="E296" s="36"/>
      <c r="F296" s="43"/>
      <c r="G296" s="38"/>
      <c r="H296" s="19"/>
      <c r="I296" s="19"/>
    </row>
    <row r="297" spans="1:12" x14ac:dyDescent="0.25">
      <c r="A297" s="54"/>
      <c r="B297" s="55" t="s">
        <v>24</v>
      </c>
      <c r="C297" s="56"/>
      <c r="D297" s="57"/>
      <c r="E297" s="58"/>
      <c r="F297" s="59"/>
      <c r="G297" s="60">
        <f>SUM(G285:G296)</f>
        <v>60.996842105263156</v>
      </c>
      <c r="H297" s="60">
        <f>SUM(H285:H296)</f>
        <v>2317.88</v>
      </c>
      <c r="I297" s="60">
        <f>SUM(I285:I296)</f>
        <v>53.223000000000006</v>
      </c>
    </row>
    <row r="300" spans="1:12" ht="15.75" x14ac:dyDescent="0.25">
      <c r="C300" s="122" t="s">
        <v>2</v>
      </c>
      <c r="D300" s="122"/>
      <c r="E300" s="122"/>
      <c r="F300" s="122"/>
      <c r="G300" s="122"/>
      <c r="H300" s="122"/>
      <c r="I300" s="122"/>
      <c r="J300" s="122"/>
      <c r="K300" s="122"/>
      <c r="L300" s="122"/>
    </row>
    <row r="301" spans="1:12" ht="15.75" x14ac:dyDescent="0.25">
      <c r="C301" s="123" t="s">
        <v>87</v>
      </c>
      <c r="D301" s="123"/>
      <c r="E301" s="123"/>
      <c r="F301" s="123"/>
      <c r="G301" s="123"/>
      <c r="H301" s="123"/>
      <c r="I301" s="123"/>
      <c r="J301" s="123"/>
      <c r="K301" s="123"/>
      <c r="L301" s="131"/>
    </row>
    <row r="302" spans="1:12" x14ac:dyDescent="0.25">
      <c r="A302" s="128" t="s">
        <v>43</v>
      </c>
      <c r="B302" s="46"/>
      <c r="C302" s="118" t="s">
        <v>48</v>
      </c>
      <c r="D302" s="72" t="s">
        <v>49</v>
      </c>
      <c r="E302" s="35">
        <f t="shared" ref="E302:E319" si="62">J302/F302</f>
        <v>6.4102564102564097E-2</v>
      </c>
      <c r="F302" s="36">
        <v>39</v>
      </c>
      <c r="G302" s="50">
        <v>285</v>
      </c>
      <c r="H302" s="38">
        <f t="shared" ref="H302:H307" si="63">G302*E302</f>
        <v>18.269230769230766</v>
      </c>
      <c r="I302" s="19">
        <f t="shared" ref="I302:I319" si="64">H302*F302</f>
        <v>712.49999999999989</v>
      </c>
      <c r="J302" s="19">
        <v>2.5</v>
      </c>
      <c r="L302" s="153"/>
    </row>
    <row r="303" spans="1:12" x14ac:dyDescent="0.25">
      <c r="A303" s="129"/>
      <c r="B303" s="46"/>
      <c r="C303" s="141"/>
      <c r="D303" s="72" t="s">
        <v>17</v>
      </c>
      <c r="E303" s="35">
        <f t="shared" si="62"/>
        <v>1.2692307692307692E-2</v>
      </c>
      <c r="F303" s="36">
        <v>39</v>
      </c>
      <c r="G303" s="43">
        <v>55</v>
      </c>
      <c r="H303" s="38">
        <f t="shared" si="63"/>
        <v>0.69807692307692304</v>
      </c>
      <c r="I303" s="19">
        <f t="shared" si="64"/>
        <v>27.224999999999998</v>
      </c>
      <c r="J303" s="19">
        <v>0.495</v>
      </c>
    </row>
    <row r="304" spans="1:12" x14ac:dyDescent="0.25">
      <c r="A304" s="129"/>
      <c r="B304" s="46"/>
      <c r="C304" s="141"/>
      <c r="D304" s="73" t="s">
        <v>12</v>
      </c>
      <c r="E304" s="35">
        <f t="shared" si="62"/>
        <v>1.282051282051282E-2</v>
      </c>
      <c r="F304" s="36">
        <v>39</v>
      </c>
      <c r="G304" s="40">
        <v>35</v>
      </c>
      <c r="H304" s="38">
        <f t="shared" si="63"/>
        <v>0.44871794871794868</v>
      </c>
      <c r="I304" s="19">
        <f t="shared" si="64"/>
        <v>17.5</v>
      </c>
      <c r="J304" s="19">
        <v>0.5</v>
      </c>
    </row>
    <row r="305" spans="1:10" x14ac:dyDescent="0.25">
      <c r="A305" s="129"/>
      <c r="B305" s="46"/>
      <c r="C305" s="141"/>
      <c r="D305" s="73" t="s">
        <v>20</v>
      </c>
      <c r="E305" s="35">
        <f t="shared" si="62"/>
        <v>1.0256410256410256E-2</v>
      </c>
      <c r="F305" s="36">
        <v>39</v>
      </c>
      <c r="G305" s="69">
        <v>1004</v>
      </c>
      <c r="H305" s="38">
        <f t="shared" si="63"/>
        <v>10.297435897435898</v>
      </c>
      <c r="I305" s="19">
        <f t="shared" si="64"/>
        <v>401.6</v>
      </c>
      <c r="J305" s="19">
        <v>0.4</v>
      </c>
    </row>
    <row r="306" spans="1:10" x14ac:dyDescent="0.25">
      <c r="A306" s="129"/>
      <c r="B306" s="46"/>
      <c r="C306" s="141"/>
      <c r="D306" s="73" t="s">
        <v>13</v>
      </c>
      <c r="E306" s="35">
        <f t="shared" si="62"/>
        <v>1.282051282051282E-2</v>
      </c>
      <c r="F306" s="36">
        <v>39</v>
      </c>
      <c r="G306" s="69">
        <v>155</v>
      </c>
      <c r="H306" s="38">
        <f t="shared" si="63"/>
        <v>1.987179487179487</v>
      </c>
      <c r="I306" s="19">
        <f t="shared" si="64"/>
        <v>77.5</v>
      </c>
      <c r="J306" s="19">
        <v>0.5</v>
      </c>
    </row>
    <row r="307" spans="1:10" x14ac:dyDescent="0.25">
      <c r="A307" s="129"/>
      <c r="B307" s="46"/>
      <c r="C307" s="142"/>
      <c r="D307" s="73" t="s">
        <v>16</v>
      </c>
      <c r="E307" s="35">
        <f t="shared" si="62"/>
        <v>7.6923076923076927E-2</v>
      </c>
      <c r="F307" s="36">
        <v>39</v>
      </c>
      <c r="G307" s="50">
        <v>95</v>
      </c>
      <c r="H307" s="38">
        <f t="shared" si="63"/>
        <v>7.3076923076923084</v>
      </c>
      <c r="I307" s="19">
        <f t="shared" si="64"/>
        <v>285</v>
      </c>
      <c r="J307" s="19">
        <v>3</v>
      </c>
    </row>
    <row r="308" spans="1:10" x14ac:dyDescent="0.25">
      <c r="A308" s="129"/>
      <c r="B308" s="46"/>
      <c r="C308" s="120" t="s">
        <v>25</v>
      </c>
      <c r="D308" s="34" t="s">
        <v>26</v>
      </c>
      <c r="E308" s="35">
        <f t="shared" si="62"/>
        <v>3.8461538461538464E-2</v>
      </c>
      <c r="F308" s="36">
        <v>39</v>
      </c>
      <c r="G308" s="37">
        <v>35</v>
      </c>
      <c r="H308" s="38">
        <f>G308*E308</f>
        <v>1.3461538461538463</v>
      </c>
      <c r="I308" s="19">
        <f t="shared" si="64"/>
        <v>52.500000000000007</v>
      </c>
      <c r="J308" s="19">
        <v>1.5</v>
      </c>
    </row>
    <row r="309" spans="1:10" x14ac:dyDescent="0.25">
      <c r="A309" s="129"/>
      <c r="B309" s="46"/>
      <c r="C309" s="121"/>
      <c r="D309" s="34" t="s">
        <v>17</v>
      </c>
      <c r="E309" s="35">
        <f t="shared" si="62"/>
        <v>1.282051282051282E-2</v>
      </c>
      <c r="F309" s="36">
        <v>39</v>
      </c>
      <c r="G309" s="37">
        <v>45</v>
      </c>
      <c r="H309" s="38">
        <f t="shared" ref="H309:H319" si="65">G309*E309</f>
        <v>0.57692307692307687</v>
      </c>
      <c r="I309" s="19">
        <f t="shared" si="64"/>
        <v>22.499999999999996</v>
      </c>
      <c r="J309" s="19">
        <v>0.5</v>
      </c>
    </row>
    <row r="310" spans="1:10" x14ac:dyDescent="0.25">
      <c r="A310" s="129"/>
      <c r="B310" s="46"/>
      <c r="C310" s="121"/>
      <c r="D310" s="39" t="s">
        <v>74</v>
      </c>
      <c r="E310" s="35">
        <f t="shared" si="62"/>
        <v>0</v>
      </c>
      <c r="F310" s="36">
        <v>39</v>
      </c>
      <c r="G310" s="40">
        <v>80</v>
      </c>
      <c r="H310" s="38">
        <f t="shared" si="65"/>
        <v>0</v>
      </c>
      <c r="I310" s="19">
        <f t="shared" si="64"/>
        <v>0</v>
      </c>
      <c r="J310" s="19">
        <v>0</v>
      </c>
    </row>
    <row r="311" spans="1:10" x14ac:dyDescent="0.25">
      <c r="A311" s="129"/>
      <c r="B311" s="46"/>
      <c r="C311" s="121"/>
      <c r="D311" s="34" t="s">
        <v>34</v>
      </c>
      <c r="E311" s="35">
        <f t="shared" si="62"/>
        <v>4.871794871794872E-3</v>
      </c>
      <c r="F311" s="36">
        <v>39</v>
      </c>
      <c r="G311" s="37">
        <v>350</v>
      </c>
      <c r="H311" s="38">
        <f t="shared" si="65"/>
        <v>1.7051282051282053</v>
      </c>
      <c r="I311" s="19">
        <f t="shared" si="64"/>
        <v>66.5</v>
      </c>
      <c r="J311" s="19">
        <v>0.19</v>
      </c>
    </row>
    <row r="312" spans="1:10" x14ac:dyDescent="0.25">
      <c r="A312" s="129"/>
      <c r="B312" s="46"/>
      <c r="C312" s="121"/>
      <c r="D312" s="39" t="s">
        <v>76</v>
      </c>
      <c r="E312" s="35">
        <f t="shared" si="62"/>
        <v>1.0256410256410256E-2</v>
      </c>
      <c r="F312" s="36">
        <v>39</v>
      </c>
      <c r="G312" s="41">
        <v>155</v>
      </c>
      <c r="H312" s="38">
        <f t="shared" si="65"/>
        <v>1.5897435897435896</v>
      </c>
      <c r="I312" s="19">
        <f t="shared" si="64"/>
        <v>61.999999999999993</v>
      </c>
      <c r="J312" s="19">
        <v>0.4</v>
      </c>
    </row>
    <row r="313" spans="1:10" x14ac:dyDescent="0.25">
      <c r="A313" s="129"/>
      <c r="B313" s="46"/>
      <c r="C313" s="121"/>
      <c r="D313" s="39" t="s">
        <v>79</v>
      </c>
      <c r="E313" s="35">
        <f t="shared" si="62"/>
        <v>2.564102564102564E-2</v>
      </c>
      <c r="F313" s="36">
        <v>39</v>
      </c>
      <c r="G313" s="42">
        <v>70</v>
      </c>
      <c r="H313" s="38">
        <f t="shared" si="65"/>
        <v>1.7948717948717947</v>
      </c>
      <c r="I313" s="19">
        <f t="shared" si="64"/>
        <v>70</v>
      </c>
      <c r="J313" s="19">
        <v>1</v>
      </c>
    </row>
    <row r="314" spans="1:10" x14ac:dyDescent="0.25">
      <c r="A314" s="129"/>
      <c r="B314" s="46"/>
      <c r="C314" s="143"/>
      <c r="D314" s="39" t="s">
        <v>27</v>
      </c>
      <c r="E314" s="35">
        <f t="shared" si="62"/>
        <v>2.564102564102564E-2</v>
      </c>
      <c r="F314" s="36">
        <v>39</v>
      </c>
      <c r="G314" s="42">
        <v>85</v>
      </c>
      <c r="H314" s="38">
        <f t="shared" si="65"/>
        <v>2.1794871794871793</v>
      </c>
      <c r="I314" s="19">
        <f t="shared" si="64"/>
        <v>84.999999999999986</v>
      </c>
      <c r="J314" s="19">
        <v>1</v>
      </c>
    </row>
    <row r="315" spans="1:10" x14ac:dyDescent="0.25">
      <c r="A315" s="129"/>
      <c r="B315" s="46"/>
      <c r="C315" s="77" t="s">
        <v>23</v>
      </c>
      <c r="D315" s="39"/>
      <c r="E315" s="35">
        <f t="shared" si="62"/>
        <v>7.6923076923076927E-2</v>
      </c>
      <c r="F315" s="36">
        <v>39</v>
      </c>
      <c r="G315" s="42">
        <v>32</v>
      </c>
      <c r="H315" s="38">
        <f t="shared" si="65"/>
        <v>2.4615384615384617</v>
      </c>
      <c r="I315" s="19">
        <f t="shared" si="64"/>
        <v>96</v>
      </c>
      <c r="J315" s="19">
        <v>3</v>
      </c>
    </row>
    <row r="316" spans="1:10" x14ac:dyDescent="0.25">
      <c r="A316" s="129"/>
      <c r="B316" s="46"/>
      <c r="C316" s="139" t="s">
        <v>73</v>
      </c>
      <c r="D316" s="34" t="s">
        <v>66</v>
      </c>
      <c r="E316" s="35">
        <f t="shared" si="62"/>
        <v>2.564102564102564E-2</v>
      </c>
      <c r="F316" s="36">
        <v>39</v>
      </c>
      <c r="G316" s="50">
        <v>85</v>
      </c>
      <c r="H316" s="38">
        <f t="shared" si="65"/>
        <v>2.1794871794871793</v>
      </c>
      <c r="I316" s="19">
        <f t="shared" si="64"/>
        <v>84.999999999999986</v>
      </c>
      <c r="J316" s="19">
        <v>1</v>
      </c>
    </row>
    <row r="317" spans="1:10" x14ac:dyDescent="0.25">
      <c r="A317" s="129"/>
      <c r="B317" s="46"/>
      <c r="C317" s="139"/>
      <c r="D317" s="34" t="s">
        <v>30</v>
      </c>
      <c r="E317" s="35">
        <f t="shared" si="62"/>
        <v>1.282051282051282E-2</v>
      </c>
      <c r="F317" s="36">
        <v>39</v>
      </c>
      <c r="G317" s="41">
        <v>130</v>
      </c>
      <c r="H317" s="38">
        <f t="shared" si="65"/>
        <v>1.6666666666666665</v>
      </c>
      <c r="I317" s="19">
        <f t="shared" si="64"/>
        <v>65</v>
      </c>
      <c r="J317" s="19">
        <v>0.5</v>
      </c>
    </row>
    <row r="318" spans="1:10" x14ac:dyDescent="0.25">
      <c r="A318" s="129"/>
      <c r="B318" s="46"/>
      <c r="C318" s="139"/>
      <c r="D318" s="34" t="s">
        <v>22</v>
      </c>
      <c r="E318" s="35">
        <f t="shared" si="62"/>
        <v>0</v>
      </c>
      <c r="F318" s="36">
        <v>39</v>
      </c>
      <c r="G318" s="50">
        <v>300</v>
      </c>
      <c r="H318" s="38">
        <f t="shared" si="65"/>
        <v>0</v>
      </c>
      <c r="I318" s="19">
        <f t="shared" si="64"/>
        <v>0</v>
      </c>
      <c r="J318" s="19">
        <v>0</v>
      </c>
    </row>
    <row r="319" spans="1:10" ht="15.75" thickBot="1" x14ac:dyDescent="0.3">
      <c r="A319" s="129"/>
      <c r="B319" s="46"/>
      <c r="C319" s="139"/>
      <c r="D319" s="39" t="s">
        <v>21</v>
      </c>
      <c r="E319" s="35">
        <f t="shared" si="62"/>
        <v>6.1282051282051282E-2</v>
      </c>
      <c r="F319" s="36">
        <v>39</v>
      </c>
      <c r="G319" s="42">
        <v>85</v>
      </c>
      <c r="H319" s="38">
        <f t="shared" si="65"/>
        <v>5.2089743589743591</v>
      </c>
      <c r="I319" s="19">
        <f t="shared" si="64"/>
        <v>203.15</v>
      </c>
      <c r="J319" s="19">
        <v>2.39</v>
      </c>
    </row>
    <row r="320" spans="1:10" ht="15.75" thickBot="1" x14ac:dyDescent="0.3">
      <c r="A320" s="129"/>
      <c r="B320" s="103"/>
      <c r="C320" s="114" t="s">
        <v>35</v>
      </c>
      <c r="D320" s="152"/>
      <c r="E320" s="16"/>
      <c r="F320" s="36">
        <v>39</v>
      </c>
      <c r="G320" s="17"/>
      <c r="H320" s="18">
        <v>1</v>
      </c>
      <c r="I320" s="19">
        <v>50</v>
      </c>
      <c r="J320" s="19"/>
    </row>
    <row r="321" spans="1:12" x14ac:dyDescent="0.25">
      <c r="A321" s="129"/>
      <c r="B321" s="46"/>
      <c r="C321" s="109"/>
      <c r="D321" s="110"/>
      <c r="E321" s="110"/>
      <c r="F321" s="110"/>
      <c r="G321" s="110"/>
      <c r="H321" s="110"/>
      <c r="I321" s="110"/>
      <c r="J321" s="111"/>
    </row>
    <row r="322" spans="1:12" x14ac:dyDescent="0.25">
      <c r="A322" s="130"/>
      <c r="B322" s="54"/>
      <c r="C322" s="55" t="s">
        <v>24</v>
      </c>
      <c r="D322" s="56"/>
      <c r="E322" s="57"/>
      <c r="F322" s="58"/>
      <c r="G322" s="59"/>
      <c r="H322" s="60">
        <f>SUM(H302:H321)</f>
        <v>60.717307692307699</v>
      </c>
      <c r="I322" s="60">
        <f>SUM(I302:I321)</f>
        <v>2378.9749999999999</v>
      </c>
      <c r="J322" s="60">
        <f>SUM(J302:J321)</f>
        <v>18.875</v>
      </c>
    </row>
    <row r="325" spans="1:12" ht="15.75" x14ac:dyDescent="0.25">
      <c r="C325" s="122" t="s">
        <v>2</v>
      </c>
      <c r="D325" s="122"/>
      <c r="E325" s="122"/>
      <c r="F325" s="122"/>
      <c r="G325" s="122"/>
      <c r="H325" s="122"/>
      <c r="I325" s="122"/>
      <c r="J325" s="122"/>
      <c r="K325" s="122"/>
      <c r="L325" s="122"/>
    </row>
    <row r="326" spans="1:12" ht="15.75" x14ac:dyDescent="0.25">
      <c r="C326" s="123" t="s">
        <v>88</v>
      </c>
      <c r="D326" s="123"/>
      <c r="E326" s="123"/>
      <c r="F326" s="123"/>
      <c r="G326" s="123"/>
      <c r="H326" s="123"/>
      <c r="I326" s="123"/>
      <c r="J326" s="123"/>
      <c r="K326" s="123"/>
      <c r="L326" s="131"/>
    </row>
    <row r="327" spans="1:12" x14ac:dyDescent="0.25">
      <c r="A327" s="128" t="s">
        <v>44</v>
      </c>
      <c r="B327" s="46"/>
      <c r="C327" s="138" t="s">
        <v>71</v>
      </c>
      <c r="D327" s="34" t="s">
        <v>45</v>
      </c>
      <c r="E327" s="35">
        <f t="shared" ref="E327:E338" si="66">J327/F327</f>
        <v>7.6923076923076927E-2</v>
      </c>
      <c r="F327" s="36">
        <v>39</v>
      </c>
      <c r="G327" s="50">
        <v>90</v>
      </c>
      <c r="H327" s="38">
        <f t="shared" ref="H327:H338" si="67">G327*E327</f>
        <v>6.9230769230769234</v>
      </c>
      <c r="I327" s="19">
        <f t="shared" ref="I327:I338" si="68">H327*F327</f>
        <v>270</v>
      </c>
      <c r="J327" s="19">
        <v>3</v>
      </c>
    </row>
    <row r="328" spans="1:12" x14ac:dyDescent="0.25">
      <c r="A328" s="129"/>
      <c r="B328" s="46"/>
      <c r="C328" s="139"/>
      <c r="D328" s="34" t="s">
        <v>59</v>
      </c>
      <c r="E328" s="35">
        <f t="shared" si="66"/>
        <v>6.4102564102564097E-2</v>
      </c>
      <c r="F328" s="36">
        <v>39</v>
      </c>
      <c r="G328" s="43">
        <v>285</v>
      </c>
      <c r="H328" s="38">
        <f t="shared" si="67"/>
        <v>18.269230769230766</v>
      </c>
      <c r="I328" s="19">
        <f t="shared" si="68"/>
        <v>712.49999999999989</v>
      </c>
      <c r="J328" s="19">
        <v>2.5</v>
      </c>
    </row>
    <row r="329" spans="1:12" x14ac:dyDescent="0.25">
      <c r="A329" s="129"/>
      <c r="B329" s="46"/>
      <c r="C329" s="139"/>
      <c r="D329" s="34" t="s">
        <v>46</v>
      </c>
      <c r="E329" s="35">
        <f t="shared" si="66"/>
        <v>1.282051282051282E-2</v>
      </c>
      <c r="F329" s="36">
        <v>39</v>
      </c>
      <c r="G329" s="40">
        <v>35</v>
      </c>
      <c r="H329" s="38">
        <f t="shared" si="67"/>
        <v>0.44871794871794868</v>
      </c>
      <c r="I329" s="19">
        <f t="shared" si="68"/>
        <v>17.5</v>
      </c>
      <c r="J329" s="19">
        <v>0.5</v>
      </c>
    </row>
    <row r="330" spans="1:12" x14ac:dyDescent="0.25">
      <c r="A330" s="129"/>
      <c r="B330" s="46"/>
      <c r="C330" s="139"/>
      <c r="D330" s="34" t="s">
        <v>17</v>
      </c>
      <c r="E330" s="35">
        <f t="shared" si="66"/>
        <v>1.282051282051282E-2</v>
      </c>
      <c r="F330" s="36">
        <v>39</v>
      </c>
      <c r="G330" s="69">
        <v>55</v>
      </c>
      <c r="H330" s="38">
        <f t="shared" si="67"/>
        <v>0.70512820512820507</v>
      </c>
      <c r="I330" s="19">
        <f t="shared" si="68"/>
        <v>27.499999999999996</v>
      </c>
      <c r="J330" s="19">
        <v>0.5</v>
      </c>
    </row>
    <row r="331" spans="1:12" x14ac:dyDescent="0.25">
      <c r="A331" s="129"/>
      <c r="B331" s="46"/>
      <c r="C331" s="139"/>
      <c r="D331" s="34" t="s">
        <v>47</v>
      </c>
      <c r="E331" s="35">
        <f t="shared" si="66"/>
        <v>2.564102564102564E-2</v>
      </c>
      <c r="F331" s="36">
        <v>39</v>
      </c>
      <c r="G331" s="50">
        <v>163</v>
      </c>
      <c r="H331" s="38">
        <f t="shared" si="67"/>
        <v>4.1794871794871797</v>
      </c>
      <c r="I331" s="19">
        <f t="shared" si="68"/>
        <v>163</v>
      </c>
      <c r="J331" s="19">
        <v>1</v>
      </c>
    </row>
    <row r="332" spans="1:12" x14ac:dyDescent="0.25">
      <c r="A332" s="129"/>
      <c r="B332" s="46"/>
      <c r="C332" s="139"/>
      <c r="D332" s="15" t="s">
        <v>20</v>
      </c>
      <c r="E332" s="35">
        <f t="shared" si="66"/>
        <v>7.6923076923076919E-3</v>
      </c>
      <c r="F332" s="36">
        <v>39</v>
      </c>
      <c r="G332" s="41">
        <v>1004</v>
      </c>
      <c r="H332" s="38">
        <f t="shared" si="67"/>
        <v>7.7230769230769223</v>
      </c>
      <c r="I332" s="19">
        <f t="shared" si="68"/>
        <v>301.2</v>
      </c>
      <c r="J332" s="19">
        <v>0.3</v>
      </c>
    </row>
    <row r="333" spans="1:12" x14ac:dyDescent="0.25">
      <c r="A333" s="129"/>
      <c r="B333" s="46"/>
      <c r="C333" s="140"/>
      <c r="D333" s="34" t="s">
        <v>34</v>
      </c>
      <c r="E333" s="35">
        <f t="shared" si="66"/>
        <v>4.1025641025641026E-3</v>
      </c>
      <c r="F333" s="36">
        <v>39</v>
      </c>
      <c r="G333" s="50">
        <v>350</v>
      </c>
      <c r="H333" s="38">
        <f t="shared" si="67"/>
        <v>1.4358974358974359</v>
      </c>
      <c r="I333" s="19">
        <f t="shared" si="68"/>
        <v>56</v>
      </c>
      <c r="J333" s="19">
        <v>0.16</v>
      </c>
    </row>
    <row r="334" spans="1:12" x14ac:dyDescent="0.25">
      <c r="A334" s="129"/>
      <c r="B334" s="46"/>
      <c r="C334" s="138" t="s">
        <v>73</v>
      </c>
      <c r="D334" s="34" t="s">
        <v>30</v>
      </c>
      <c r="E334" s="35">
        <f t="shared" si="66"/>
        <v>3.3333333333333333E-2</v>
      </c>
      <c r="F334" s="36">
        <v>39</v>
      </c>
      <c r="G334" s="41">
        <v>170</v>
      </c>
      <c r="H334" s="38">
        <f t="shared" si="67"/>
        <v>5.666666666666667</v>
      </c>
      <c r="I334" s="19">
        <f t="shared" si="68"/>
        <v>221</v>
      </c>
      <c r="J334" s="19">
        <v>1.3</v>
      </c>
    </row>
    <row r="335" spans="1:12" x14ac:dyDescent="0.25">
      <c r="A335" s="129"/>
      <c r="B335" s="46"/>
      <c r="C335" s="139"/>
      <c r="D335" s="39" t="s">
        <v>21</v>
      </c>
      <c r="E335" s="35">
        <f t="shared" si="66"/>
        <v>6.3076923076923072E-2</v>
      </c>
      <c r="F335" s="36">
        <v>39</v>
      </c>
      <c r="G335" s="42">
        <v>85</v>
      </c>
      <c r="H335" s="38">
        <f t="shared" si="67"/>
        <v>5.3615384615384611</v>
      </c>
      <c r="I335" s="19">
        <f t="shared" si="68"/>
        <v>209.1</v>
      </c>
      <c r="J335" s="19">
        <v>2.46</v>
      </c>
    </row>
    <row r="336" spans="1:12" x14ac:dyDescent="0.25">
      <c r="A336" s="129"/>
      <c r="B336" s="46"/>
      <c r="C336" s="77" t="s">
        <v>23</v>
      </c>
      <c r="D336" s="39"/>
      <c r="E336" s="35">
        <f t="shared" si="66"/>
        <v>7.6923076923076927E-2</v>
      </c>
      <c r="F336" s="36">
        <v>39</v>
      </c>
      <c r="G336" s="42">
        <v>32</v>
      </c>
      <c r="H336" s="38">
        <f t="shared" si="67"/>
        <v>2.4615384615384617</v>
      </c>
      <c r="I336" s="19">
        <f t="shared" si="68"/>
        <v>96</v>
      </c>
      <c r="J336" s="19">
        <v>3</v>
      </c>
    </row>
    <row r="337" spans="1:12" x14ac:dyDescent="0.25">
      <c r="A337" s="129"/>
      <c r="B337" s="46"/>
      <c r="C337" s="117" t="s">
        <v>31</v>
      </c>
      <c r="D337" s="15" t="s">
        <v>66</v>
      </c>
      <c r="E337" s="35">
        <f t="shared" si="66"/>
        <v>8.9743589743589744E-2</v>
      </c>
      <c r="F337" s="36">
        <v>39</v>
      </c>
      <c r="G337" s="21">
        <v>85</v>
      </c>
      <c r="H337" s="44">
        <f t="shared" si="67"/>
        <v>7.6282051282051286</v>
      </c>
      <c r="I337" s="19">
        <f t="shared" si="68"/>
        <v>297.5</v>
      </c>
      <c r="J337" s="45">
        <v>3.5</v>
      </c>
    </row>
    <row r="338" spans="1:12" x14ac:dyDescent="0.25">
      <c r="A338" s="129"/>
      <c r="B338" s="46"/>
      <c r="C338" s="107"/>
      <c r="D338" s="34" t="s">
        <v>80</v>
      </c>
      <c r="E338" s="35">
        <f t="shared" si="66"/>
        <v>0.01</v>
      </c>
      <c r="F338" s="36">
        <v>39</v>
      </c>
      <c r="G338" s="42">
        <v>20</v>
      </c>
      <c r="H338" s="44">
        <f t="shared" si="67"/>
        <v>0.2</v>
      </c>
      <c r="I338" s="19">
        <f t="shared" si="68"/>
        <v>7.8000000000000007</v>
      </c>
      <c r="J338" s="19">
        <v>0.39</v>
      </c>
    </row>
    <row r="339" spans="1:12" x14ac:dyDescent="0.25">
      <c r="A339" s="129"/>
      <c r="B339" s="46"/>
      <c r="C339" s="82"/>
      <c r="D339" s="27"/>
      <c r="E339" s="22"/>
      <c r="F339" s="36"/>
      <c r="G339" s="23"/>
      <c r="H339" s="18"/>
      <c r="I339" s="19"/>
      <c r="J339" s="20"/>
    </row>
    <row r="340" spans="1:12" x14ac:dyDescent="0.25">
      <c r="A340" s="129"/>
      <c r="B340" s="46"/>
      <c r="C340" s="52"/>
      <c r="D340" s="39"/>
      <c r="E340" s="53"/>
      <c r="F340" s="36"/>
      <c r="G340" s="43"/>
      <c r="H340" s="38"/>
      <c r="I340" s="19"/>
      <c r="J340" s="19"/>
    </row>
    <row r="341" spans="1:12" x14ac:dyDescent="0.25">
      <c r="A341" s="130"/>
      <c r="B341" s="54"/>
      <c r="C341" s="55" t="s">
        <v>24</v>
      </c>
      <c r="D341" s="56"/>
      <c r="E341" s="57"/>
      <c r="F341" s="58"/>
      <c r="G341" s="59"/>
      <c r="H341" s="60">
        <f>SUM(H327:H340)</f>
        <v>61.002564102564101</v>
      </c>
      <c r="I341" s="60">
        <f>SUM(I327:I340)</f>
        <v>2379.1</v>
      </c>
      <c r="J341" s="60">
        <f>SUM(J327:J340)</f>
        <v>18.61</v>
      </c>
    </row>
    <row r="350" spans="1:12" ht="15.75" x14ac:dyDescent="0.25">
      <c r="C350" s="122" t="s">
        <v>2</v>
      </c>
      <c r="D350" s="122"/>
      <c r="E350" s="122"/>
      <c r="F350" s="122"/>
      <c r="G350" s="122"/>
      <c r="H350" s="122"/>
      <c r="I350" s="122"/>
      <c r="J350" s="122"/>
      <c r="K350" s="122"/>
      <c r="L350" s="122"/>
    </row>
    <row r="351" spans="1:12" ht="15.75" x14ac:dyDescent="0.25">
      <c r="C351" s="123" t="s">
        <v>88</v>
      </c>
      <c r="D351" s="123"/>
      <c r="E351" s="123"/>
      <c r="F351" s="123"/>
      <c r="G351" s="123"/>
      <c r="H351" s="123"/>
      <c r="I351" s="123"/>
      <c r="J351" s="123"/>
      <c r="K351" s="123"/>
      <c r="L351" s="131"/>
    </row>
    <row r="353" spans="1:10" x14ac:dyDescent="0.25">
      <c r="A353" s="128" t="s">
        <v>52</v>
      </c>
      <c r="B353" s="46"/>
      <c r="C353" s="135" t="s">
        <v>77</v>
      </c>
      <c r="D353" s="15" t="s">
        <v>78</v>
      </c>
      <c r="E353" s="35">
        <f>J353/F353</f>
        <v>0.1</v>
      </c>
      <c r="F353" s="36">
        <v>30</v>
      </c>
      <c r="G353" s="50">
        <v>65</v>
      </c>
      <c r="H353" s="38">
        <f t="shared" ref="H353:H355" si="69">G353*E353</f>
        <v>6.5</v>
      </c>
      <c r="I353" s="19">
        <f t="shared" ref="I353:I355" si="70">H353*F353</f>
        <v>195</v>
      </c>
      <c r="J353" s="19">
        <v>3</v>
      </c>
    </row>
    <row r="354" spans="1:10" x14ac:dyDescent="0.25">
      <c r="A354" s="129"/>
      <c r="B354" s="46"/>
      <c r="C354" s="136"/>
      <c r="D354" s="15" t="s">
        <v>36</v>
      </c>
      <c r="E354" s="35">
        <f>J354/F354</f>
        <v>6.6666666666666666E-2</v>
      </c>
      <c r="F354" s="36">
        <v>30</v>
      </c>
      <c r="G354" s="43">
        <v>105</v>
      </c>
      <c r="H354" s="38">
        <f t="shared" si="69"/>
        <v>7</v>
      </c>
      <c r="I354" s="19">
        <f t="shared" si="70"/>
        <v>210</v>
      </c>
      <c r="J354" s="19">
        <v>2</v>
      </c>
    </row>
    <row r="355" spans="1:10" x14ac:dyDescent="0.25">
      <c r="A355" s="129"/>
      <c r="B355" s="46"/>
      <c r="C355" s="136"/>
      <c r="D355" s="15" t="s">
        <v>20</v>
      </c>
      <c r="E355" s="35">
        <f>J355/F355</f>
        <v>1.4E-2</v>
      </c>
      <c r="F355" s="36">
        <v>30</v>
      </c>
      <c r="G355" s="40">
        <v>1004</v>
      </c>
      <c r="H355" s="38">
        <f t="shared" si="69"/>
        <v>14.056000000000001</v>
      </c>
      <c r="I355" s="19">
        <f t="shared" si="70"/>
        <v>421.68</v>
      </c>
      <c r="J355" s="19">
        <v>0.42</v>
      </c>
    </row>
    <row r="356" spans="1:10" x14ac:dyDescent="0.25">
      <c r="A356" s="129"/>
      <c r="B356" s="46"/>
      <c r="C356" s="136"/>
      <c r="D356" s="15"/>
      <c r="E356" s="35"/>
      <c r="F356" s="36"/>
      <c r="G356" s="69"/>
      <c r="H356" s="38"/>
      <c r="I356" s="19"/>
      <c r="J356" s="19"/>
    </row>
    <row r="357" spans="1:10" x14ac:dyDescent="0.25">
      <c r="A357" s="129"/>
      <c r="B357" s="46"/>
      <c r="C357" s="76"/>
      <c r="D357" s="15"/>
      <c r="E357" s="35"/>
      <c r="F357" s="36"/>
      <c r="G357" s="50"/>
      <c r="H357" s="38"/>
      <c r="I357" s="19"/>
      <c r="J357" s="19"/>
    </row>
    <row r="358" spans="1:10" x14ac:dyDescent="0.25">
      <c r="A358" s="129"/>
      <c r="B358" s="46"/>
      <c r="C358" s="120" t="s">
        <v>53</v>
      </c>
      <c r="D358" s="39" t="s">
        <v>54</v>
      </c>
      <c r="E358" s="35">
        <f t="shared" ref="E358:E363" si="71">J358/F358</f>
        <v>3.3333333333333335E-3</v>
      </c>
      <c r="F358" s="36">
        <v>30</v>
      </c>
      <c r="G358" s="42">
        <v>1050</v>
      </c>
      <c r="H358" s="38">
        <f t="shared" ref="H358:H362" si="72">G358*E358</f>
        <v>3.5000000000000004</v>
      </c>
      <c r="I358" s="19">
        <f t="shared" ref="I358:I362" si="73">H358*F358</f>
        <v>105.00000000000001</v>
      </c>
      <c r="J358" s="19">
        <v>0.1</v>
      </c>
    </row>
    <row r="359" spans="1:10" x14ac:dyDescent="0.25">
      <c r="A359" s="129"/>
      <c r="B359" s="46"/>
      <c r="C359" s="121"/>
      <c r="D359" s="34" t="s">
        <v>36</v>
      </c>
      <c r="E359" s="35">
        <f t="shared" si="71"/>
        <v>3.3333333333333333E-2</v>
      </c>
      <c r="F359" s="36">
        <v>30</v>
      </c>
      <c r="G359" s="42">
        <v>102</v>
      </c>
      <c r="H359" s="38">
        <f>G359*E359</f>
        <v>3.4</v>
      </c>
      <c r="I359" s="19">
        <f>H359*F359</f>
        <v>102</v>
      </c>
      <c r="J359" s="19">
        <v>1</v>
      </c>
    </row>
    <row r="360" spans="1:10" x14ac:dyDescent="0.25">
      <c r="A360" s="129"/>
      <c r="B360" s="46"/>
      <c r="C360" s="121"/>
      <c r="D360" s="39" t="s">
        <v>21</v>
      </c>
      <c r="E360" s="35">
        <f t="shared" si="71"/>
        <v>8.3333333333333329E-2</v>
      </c>
      <c r="F360" s="36">
        <v>30</v>
      </c>
      <c r="G360" s="42">
        <v>85</v>
      </c>
      <c r="H360" s="38">
        <f t="shared" ref="H360:H363" si="74">G360*E360</f>
        <v>7.083333333333333</v>
      </c>
      <c r="I360" s="19">
        <f t="shared" ref="I360:I363" si="75">H360*F360</f>
        <v>212.5</v>
      </c>
      <c r="J360" s="19">
        <v>2.5</v>
      </c>
    </row>
    <row r="361" spans="1:10" ht="15.75" thickBot="1" x14ac:dyDescent="0.3">
      <c r="A361" s="129"/>
      <c r="B361" s="46"/>
      <c r="C361" s="116" t="s">
        <v>23</v>
      </c>
      <c r="D361" s="39"/>
      <c r="E361" s="35">
        <f t="shared" si="71"/>
        <v>0.13333333333333333</v>
      </c>
      <c r="F361" s="36">
        <v>30</v>
      </c>
      <c r="G361" s="42">
        <v>32</v>
      </c>
      <c r="H361" s="38">
        <f t="shared" si="74"/>
        <v>4.2666666666666666</v>
      </c>
      <c r="I361" s="19">
        <f t="shared" si="75"/>
        <v>128</v>
      </c>
      <c r="J361" s="19">
        <v>4</v>
      </c>
    </row>
    <row r="362" spans="1:10" ht="15.75" thickBot="1" x14ac:dyDescent="0.3">
      <c r="A362" s="129"/>
      <c r="B362" s="103"/>
      <c r="C362" s="105" t="s">
        <v>31</v>
      </c>
      <c r="D362" s="104" t="s">
        <v>55</v>
      </c>
      <c r="E362" s="35">
        <f t="shared" si="71"/>
        <v>0.1</v>
      </c>
      <c r="F362" s="36">
        <v>30</v>
      </c>
      <c r="G362" s="42">
        <v>147</v>
      </c>
      <c r="H362" s="38">
        <f t="shared" si="74"/>
        <v>14.700000000000001</v>
      </c>
      <c r="I362" s="19">
        <f t="shared" si="75"/>
        <v>441.00000000000006</v>
      </c>
      <c r="J362" s="19">
        <v>3</v>
      </c>
    </row>
    <row r="363" spans="1:10" x14ac:dyDescent="0.25">
      <c r="A363" s="129"/>
      <c r="B363" s="46"/>
      <c r="C363" s="81"/>
      <c r="D363" s="34" t="s">
        <v>70</v>
      </c>
      <c r="E363" s="35">
        <f t="shared" si="71"/>
        <v>2.4666666666666667E-2</v>
      </c>
      <c r="F363" s="36">
        <v>30</v>
      </c>
      <c r="G363" s="42">
        <v>20</v>
      </c>
      <c r="H363" s="38">
        <f t="shared" si="74"/>
        <v>0.49333333333333335</v>
      </c>
      <c r="I363" s="19">
        <f t="shared" si="75"/>
        <v>14.8</v>
      </c>
      <c r="J363" s="19">
        <v>0.74</v>
      </c>
    </row>
    <row r="364" spans="1:10" x14ac:dyDescent="0.25">
      <c r="A364" s="129"/>
      <c r="B364" s="46"/>
      <c r="C364" s="71"/>
      <c r="D364" s="39"/>
      <c r="E364" s="35"/>
      <c r="F364" s="36"/>
      <c r="G364" s="42"/>
      <c r="H364" s="38"/>
      <c r="I364" s="19"/>
      <c r="J364" s="19"/>
    </row>
    <row r="365" spans="1:10" x14ac:dyDescent="0.25">
      <c r="A365" s="130"/>
      <c r="B365" s="54"/>
      <c r="C365" s="55" t="s">
        <v>24</v>
      </c>
      <c r="D365" s="56"/>
      <c r="E365" s="57"/>
      <c r="F365" s="58"/>
      <c r="G365" s="59"/>
      <c r="H365" s="60">
        <f>SUM(H353:H364)</f>
        <v>60.99933333333334</v>
      </c>
      <c r="I365" s="60">
        <f>SUM(I353:I364)</f>
        <v>1829.98</v>
      </c>
      <c r="J365" s="60">
        <f>SUM(J353:J364)</f>
        <v>16.759999999999998</v>
      </c>
    </row>
  </sheetData>
  <mergeCells count="66">
    <mergeCell ref="A353:A365"/>
    <mergeCell ref="C353:C356"/>
    <mergeCell ref="C358:C360"/>
    <mergeCell ref="C350:L350"/>
    <mergeCell ref="C351:L351"/>
    <mergeCell ref="A327:A341"/>
    <mergeCell ref="C327:C333"/>
    <mergeCell ref="C334:C335"/>
    <mergeCell ref="C325:L325"/>
    <mergeCell ref="C326:L326"/>
    <mergeCell ref="A302:A322"/>
    <mergeCell ref="C302:C307"/>
    <mergeCell ref="C308:C314"/>
    <mergeCell ref="C316:C319"/>
    <mergeCell ref="C300:L300"/>
    <mergeCell ref="C301:L301"/>
    <mergeCell ref="C189:C191"/>
    <mergeCell ref="A232:A253"/>
    <mergeCell ref="C163:C170"/>
    <mergeCell ref="C186:C188"/>
    <mergeCell ref="C211:C216"/>
    <mergeCell ref="C217:C223"/>
    <mergeCell ref="C225:C228"/>
    <mergeCell ref="C173:C174"/>
    <mergeCell ref="A186:A210"/>
    <mergeCell ref="A211:A231"/>
    <mergeCell ref="A254:A278"/>
    <mergeCell ref="C254:C257"/>
    <mergeCell ref="C259:C261"/>
    <mergeCell ref="C232:C238"/>
    <mergeCell ref="C239:C240"/>
    <mergeCell ref="A108:A132"/>
    <mergeCell ref="C108:C111"/>
    <mergeCell ref="C113:C114"/>
    <mergeCell ref="A140:J140"/>
    <mergeCell ref="A163:A185"/>
    <mergeCell ref="A142:A162"/>
    <mergeCell ref="C142:C147"/>
    <mergeCell ref="H136:I136"/>
    <mergeCell ref="A138:J138"/>
    <mergeCell ref="A139:J139"/>
    <mergeCell ref="C151:C154"/>
    <mergeCell ref="C148:C150"/>
    <mergeCell ref="A43:A67"/>
    <mergeCell ref="A68:A93"/>
    <mergeCell ref="A94:A107"/>
    <mergeCell ref="C68:C72"/>
    <mergeCell ref="C73:C79"/>
    <mergeCell ref="C81:C84"/>
    <mergeCell ref="C43:C46"/>
    <mergeCell ref="C47:C48"/>
    <mergeCell ref="C94:C104"/>
    <mergeCell ref="H2:I2"/>
    <mergeCell ref="A23:A42"/>
    <mergeCell ref="A4:J4"/>
    <mergeCell ref="A5:J5"/>
    <mergeCell ref="A8:A22"/>
    <mergeCell ref="C23:C28"/>
    <mergeCell ref="A6:J6"/>
    <mergeCell ref="C8:C15"/>
    <mergeCell ref="C16:C17"/>
    <mergeCell ref="B285:B287"/>
    <mergeCell ref="B288:B290"/>
    <mergeCell ref="B283:K283"/>
    <mergeCell ref="B284:K284"/>
    <mergeCell ref="A285:A296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PC</cp:lastModifiedBy>
  <cp:lastPrinted>2022-12-08T10:14:31Z</cp:lastPrinted>
  <dcterms:created xsi:type="dcterms:W3CDTF">2022-01-11T08:59:41Z</dcterms:created>
  <dcterms:modified xsi:type="dcterms:W3CDTF">2022-12-08T10:15:20Z</dcterms:modified>
</cp:coreProperties>
</file>